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ůj disk\Formuláře\"/>
    </mc:Choice>
  </mc:AlternateContent>
  <xr:revisionPtr revIDLastSave="0" documentId="13_ncr:1_{3CF82DD3-6AE3-4E82-B065-F2F1C54001DB}" xr6:coauthVersionLast="47" xr6:coauthVersionMax="47" xr10:uidLastSave="{00000000-0000-0000-0000-000000000000}"/>
  <bookViews>
    <workbookView xWindow="-110" yWindow="-110" windowWidth="19420" windowHeight="10300" xr2:uid="{0801C16C-A655-447B-BFE7-8ACA440B92BC}"/>
  </bookViews>
  <sheets>
    <sheet name="Cestovné" sheetId="1" r:id="rId1"/>
  </sheets>
  <definedNames>
    <definedName name="_xlnm.Print_Area" localSheetId="0">Cestovné!$A$4:$O$71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1" i="1" l="1"/>
  <c r="L21" i="1"/>
  <c r="K20" i="1"/>
  <c r="M19" i="1"/>
  <c r="L16" i="1"/>
  <c r="N61" i="1"/>
  <c r="M60" i="1"/>
  <c r="L60" i="1"/>
  <c r="K60" i="1"/>
  <c r="P56" i="1"/>
  <c r="P52" i="1"/>
  <c r="B48" i="1"/>
  <c r="I34" i="1"/>
  <c r="K69" i="1" s="1"/>
  <c r="F48" i="1"/>
  <c r="P48" i="1" s="1"/>
  <c r="D48" i="1"/>
  <c r="S6" i="1"/>
  <c r="S1" i="1"/>
  <c r="I52" i="1" s="1"/>
  <c r="J52" i="1" s="1"/>
  <c r="N52" i="1" s="1"/>
  <c r="I58" i="1" l="1"/>
  <c r="J58" i="1" s="1"/>
  <c r="N58" i="1" s="1"/>
  <c r="I54" i="1"/>
  <c r="J54" i="1" s="1"/>
  <c r="N54" i="1" s="1"/>
  <c r="I56" i="1"/>
  <c r="J56" i="1" s="1"/>
  <c r="N56" i="1" s="1"/>
  <c r="I48" i="1"/>
  <c r="J48" i="1" s="1"/>
  <c r="N48" i="1" s="1"/>
  <c r="N16" i="1"/>
  <c r="I50" i="1"/>
  <c r="J50" i="1" s="1"/>
  <c r="N50" i="1" s="1"/>
  <c r="J60" i="1" l="1"/>
  <c r="N60" i="1"/>
  <c r="N62" i="1" s="1"/>
</calcChain>
</file>

<file path=xl/sharedStrings.xml><?xml version="1.0" encoding="utf-8"?>
<sst xmlns="http://schemas.openxmlformats.org/spreadsheetml/2006/main" count="120" uniqueCount="95">
  <si>
    <t>Náhrada opotřebení:</t>
  </si>
  <si>
    <t>Nafta</t>
  </si>
  <si>
    <t>Benzín 95</t>
  </si>
  <si>
    <t>Benzín 98</t>
  </si>
  <si>
    <t>Organizace:</t>
  </si>
  <si>
    <t>Vyplňte šedě zbarvené buňky!</t>
  </si>
  <si>
    <t>Český svaz juda, z.s.</t>
  </si>
  <si>
    <t xml:space="preserve">C E S T O V N Í   P Ř Í K A Z </t>
  </si>
  <si>
    <t>Zátopkova 100/2</t>
  </si>
  <si>
    <t>160 17 Praha 6</t>
  </si>
  <si>
    <t>1. Příjmení, jméno</t>
  </si>
  <si>
    <t>2. Bydliště</t>
  </si>
  <si>
    <t>Počátek cesty</t>
  </si>
  <si>
    <t>Místo jednání</t>
  </si>
  <si>
    <t>Účel a průběh cesty</t>
  </si>
  <si>
    <t>Konec cesty</t>
  </si>
  <si>
    <t>Místo</t>
  </si>
  <si>
    <t>Datum</t>
  </si>
  <si>
    <t>Hodina</t>
  </si>
  <si>
    <t>3. Spolucestující</t>
  </si>
  <si>
    <t xml:space="preserve"> -</t>
  </si>
  <si>
    <t>4. Určený dopr. prostředek (u vlast. voz. druh, obsah válců)</t>
  </si>
  <si>
    <t>PHM:</t>
  </si>
  <si>
    <t>Spotřeba:</t>
  </si>
  <si>
    <t>l/100 km</t>
  </si>
  <si>
    <t>5. Předpokládaná částka výdajů Kč</t>
  </si>
  <si>
    <t>6. Povolená záloha Kč</t>
  </si>
  <si>
    <t>vyplacená dne</t>
  </si>
  <si>
    <t>pokl. doklad číslo</t>
  </si>
  <si>
    <t>Podpis pokladníka</t>
  </si>
  <si>
    <t>V Y Ú Č T O V Á N Í   P R A C O V N Í   C E S T Y</t>
  </si>
  <si>
    <t>7. Zpráva o výsledku pracovní cesty byla podána dne</t>
  </si>
  <si>
    <t>Se způsobem provedení souhlasí:</t>
  </si>
  <si>
    <t xml:space="preserve"> </t>
  </si>
  <si>
    <t>Datum a podpis odpovědného pracovníka</t>
  </si>
  <si>
    <t>8. VÝDAJOVÝ A PŘÍJMOVÝ DOKLAD číslo</t>
  </si>
  <si>
    <t>Účtovací předpis</t>
  </si>
  <si>
    <t>Účtovaná náhrada byla přezkoušena a upravena na</t>
  </si>
  <si>
    <t>Má dáti</t>
  </si>
  <si>
    <t>Dal</t>
  </si>
  <si>
    <t>Částka</t>
  </si>
  <si>
    <t>Středisko</t>
  </si>
  <si>
    <t>Zakázka</t>
  </si>
  <si>
    <t>Kč</t>
  </si>
  <si>
    <t>Vyplacená záloha</t>
  </si>
  <si>
    <t>Doplatek - Přeplatek</t>
  </si>
  <si>
    <t>Slovy:</t>
  </si>
  <si>
    <t>Poznámka o zaúčtování</t>
  </si>
  <si>
    <t>Datum a podpis pracovníka,</t>
  </si>
  <si>
    <t>Datum a podpis pokladníka</t>
  </si>
  <si>
    <t xml:space="preserve">Datum, RČ (nebo číslo OP) a podpis </t>
  </si>
  <si>
    <t>Schválil (datum a podpis)</t>
  </si>
  <si>
    <t>který upravil vyúčtování</t>
  </si>
  <si>
    <t>V Y Ú Č T O V Á N Í    P R A C O V N Í    C E S T Y</t>
  </si>
  <si>
    <r>
      <t>Použitý dopr. prostředek</t>
    </r>
    <r>
      <rPr>
        <vertAlign val="superscript"/>
        <sz val="11"/>
        <rFont val="Calibri"/>
        <family val="2"/>
        <charset val="238"/>
      </rPr>
      <t xml:space="preserve"> 2)</t>
    </r>
  </si>
  <si>
    <r>
      <t xml:space="preserve">Vzdálenost v km </t>
    </r>
    <r>
      <rPr>
        <vertAlign val="superscript"/>
        <sz val="11"/>
        <rFont val="Calibri"/>
        <family val="2"/>
        <charset val="238"/>
      </rPr>
      <t>3)</t>
    </r>
  </si>
  <si>
    <t>Kč za 1 km</t>
  </si>
  <si>
    <t>Jízdné</t>
  </si>
  <si>
    <t>Stravné</t>
  </si>
  <si>
    <t>Nocležné</t>
  </si>
  <si>
    <t>Nutné</t>
  </si>
  <si>
    <t>Celkem</t>
  </si>
  <si>
    <t>Upraveno</t>
  </si>
  <si>
    <r>
      <t>Odjezd - příjezd</t>
    </r>
    <r>
      <rPr>
        <vertAlign val="superscript"/>
        <sz val="11"/>
        <rFont val="Calibri"/>
        <family val="2"/>
        <charset val="238"/>
      </rPr>
      <t>1)</t>
    </r>
  </si>
  <si>
    <t>a míst.</t>
  </si>
  <si>
    <t>vedlejší</t>
  </si>
  <si>
    <t>přeprava</t>
  </si>
  <si>
    <t>výdaje</t>
  </si>
  <si>
    <t>v hod.</t>
  </si>
  <si>
    <t>Čas cesty</t>
  </si>
  <si>
    <t>Odjezd</t>
  </si>
  <si>
    <t>Příjezd</t>
  </si>
  <si>
    <t xml:space="preserve"> Stravování bylo poskytnuto bezplatně:</t>
  </si>
  <si>
    <t xml:space="preserve"> Pobírám odlučné:</t>
  </si>
  <si>
    <t>Záloha</t>
  </si>
  <si>
    <t>Doplatek</t>
  </si>
  <si>
    <t>Prohlašuji, že jsem všechny údaje uvedl úplně a správně.</t>
  </si>
  <si>
    <t xml:space="preserve"> O - osobní vlak      </t>
  </si>
  <si>
    <t xml:space="preserve">AUS - auto služební  </t>
  </si>
  <si>
    <t xml:space="preserve"> R - rychlík          </t>
  </si>
  <si>
    <t xml:space="preserve">AUV - auto vlastní </t>
  </si>
  <si>
    <t xml:space="preserve"> A - autobus        </t>
  </si>
  <si>
    <t>MOS - motocykl služební</t>
  </si>
  <si>
    <r>
      <t xml:space="preserve"> </t>
    </r>
    <r>
      <rPr>
        <vertAlign val="superscript"/>
        <sz val="11"/>
        <rFont val="Calibri"/>
        <family val="2"/>
        <charset val="238"/>
      </rPr>
      <t>1)</t>
    </r>
    <r>
      <rPr>
        <sz val="11"/>
        <rFont val="Calibri"/>
        <family val="2"/>
        <charset val="238"/>
      </rPr>
      <t>Dobu odjezdu a příjezdu u veřejného dopravního prostředku vyplňte podle jízdního řádu.</t>
    </r>
  </si>
  <si>
    <r>
      <t xml:space="preserve"> </t>
    </r>
    <r>
      <rPr>
        <vertAlign val="superscript"/>
        <sz val="11"/>
        <rFont val="Calibri"/>
        <family val="2"/>
        <charset val="238"/>
      </rPr>
      <t>2)</t>
    </r>
    <r>
      <rPr>
        <sz val="11"/>
        <rFont val="Calibri"/>
        <family val="2"/>
        <charset val="238"/>
      </rPr>
      <t>Uvádějte ve zkratce.</t>
    </r>
  </si>
  <si>
    <r>
      <t xml:space="preserve"> </t>
    </r>
    <r>
      <rPr>
        <vertAlign val="superscript"/>
        <sz val="11"/>
        <rFont val="Calibri"/>
        <family val="2"/>
        <charset val="238"/>
      </rPr>
      <t>3)</t>
    </r>
    <r>
      <rPr>
        <sz val="11"/>
        <rFont val="Calibri"/>
        <family val="2"/>
        <charset val="238"/>
      </rPr>
      <t>Počet km uvádějte jen při použití jiného než veřejného hromadného doprav. prostředku</t>
    </r>
  </si>
  <si>
    <t>Datum a podpis pracovníka</t>
  </si>
  <si>
    <t>Sazby náhrad cestovních výdajů jsou zveřejňovány ve Sb. zákonů podle systému § 8 zák. 119/92 Sb.</t>
  </si>
  <si>
    <t>Podmínkou pro zaplacení cestovní náhrady je předložení TP v elekronické podobě na sekretariát ČSJu!</t>
  </si>
  <si>
    <t>Průměrná spotřeba z TP -&gt;</t>
  </si>
  <si>
    <t>Vyplňte průměrnou spotřebu dle TP do kolonky pro NAFTA nebo BENZÍN</t>
  </si>
  <si>
    <t>Průměrná cena PHM
dle vyhlášky MF
od 1.1.2025</t>
  </si>
  <si>
    <t>Nafta:</t>
  </si>
  <si>
    <t>Benzín:</t>
  </si>
  <si>
    <t>5-12 hod            155,- Kč
12-18 hod          236,- Kč
nad 18 hod       370,-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</si>
</sst>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h:mm;@"/>
    <numFmt numFmtId="165" formatCode="#,##0.00\ &quot;Kč&quot;"/>
    <numFmt numFmtId="166" formatCode="#,##0\ _K_č"/>
    <numFmt numFmtId="167" formatCode="d/m/yy;@"/>
    <numFmt numFmtId="168" formatCode="_-* #,##0\ _K_č_-;\-* #,##0\ _K_č_-;_-* &quot;-&quot;\ _K_č_-;_-@_-"/>
    <numFmt numFmtId="169" formatCode="#,##0_ ;\-#,##0\ "/>
    <numFmt numFmtId="170" formatCode="#,##0.00_ ;\-#,##0.00\ "/>
    <numFmt numFmtId="171" formatCode="#,##0\ &quot;Kč&quot;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20"/>
      <name val="Calibri"/>
      <family val="2"/>
      <charset val="238"/>
    </font>
    <font>
      <b/>
      <i/>
      <sz val="14"/>
      <name val="Calibri"/>
      <family val="2"/>
      <charset val="238"/>
    </font>
    <font>
      <b/>
      <i/>
      <sz val="11"/>
      <name val="Calibri"/>
      <family val="2"/>
      <charset val="238"/>
    </font>
    <font>
      <b/>
      <i/>
      <sz val="12"/>
      <name val="Calibri"/>
      <family val="2"/>
      <charset val="238"/>
    </font>
    <font>
      <sz val="11"/>
      <color indexed="12"/>
      <name val="Calibri"/>
      <family val="2"/>
      <charset val="238"/>
    </font>
    <font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1">
    <xf numFmtId="0" fontId="0" fillId="0" borderId="0" xfId="0"/>
    <xf numFmtId="0" fontId="6" fillId="2" borderId="4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7" xfId="0" applyBorder="1"/>
    <xf numFmtId="0" fontId="8" fillId="0" borderId="0" xfId="0" applyFont="1"/>
    <xf numFmtId="0" fontId="8" fillId="0" borderId="9" xfId="0" applyFont="1" applyBorder="1"/>
    <xf numFmtId="0" fontId="10" fillId="0" borderId="0" xfId="0" applyFont="1"/>
    <xf numFmtId="0" fontId="10" fillId="0" borderId="9" xfId="0" applyFont="1" applyBorder="1"/>
    <xf numFmtId="0" fontId="3" fillId="3" borderId="0" xfId="0" applyFont="1" applyFill="1"/>
    <xf numFmtId="0" fontId="10" fillId="0" borderId="0" xfId="0" applyFont="1" applyAlignment="1">
      <alignment horizontal="right"/>
    </xf>
    <xf numFmtId="0" fontId="0" fillId="0" borderId="18" xfId="0" applyBorder="1"/>
    <xf numFmtId="0" fontId="0" fillId="0" borderId="23" xfId="0" applyBorder="1"/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Continuous"/>
    </xf>
    <xf numFmtId="0" fontId="0" fillId="0" borderId="26" xfId="0" applyBorder="1"/>
    <xf numFmtId="14" fontId="14" fillId="2" borderId="33" xfId="0" applyNumberFormat="1" applyFont="1" applyFill="1" applyBorder="1" applyAlignment="1" applyProtection="1">
      <alignment vertical="center" shrinkToFit="1"/>
      <protection locked="0"/>
    </xf>
    <xf numFmtId="0" fontId="0" fillId="0" borderId="34" xfId="0" applyBorder="1"/>
    <xf numFmtId="14" fontId="14" fillId="2" borderId="36" xfId="0" applyNumberFormat="1" applyFont="1" applyFill="1" applyBorder="1" applyAlignment="1" applyProtection="1">
      <alignment vertical="center" shrinkToFit="1"/>
      <protection locked="0"/>
    </xf>
    <xf numFmtId="164" fontId="14" fillId="2" borderId="37" xfId="0" applyNumberFormat="1" applyFont="1" applyFill="1" applyBorder="1" applyAlignment="1" applyProtection="1">
      <alignment vertical="center" shrinkToFit="1"/>
      <protection locked="0"/>
    </xf>
    <xf numFmtId="14" fontId="14" fillId="2" borderId="41" xfId="0" applyNumberFormat="1" applyFont="1" applyFill="1" applyBorder="1" applyAlignment="1" applyProtection="1">
      <alignment vertical="center" shrinkToFit="1"/>
      <protection locked="0"/>
    </xf>
    <xf numFmtId="0" fontId="0" fillId="0" borderId="5" xfId="0" applyBorder="1"/>
    <xf numFmtId="14" fontId="14" fillId="2" borderId="42" xfId="0" applyNumberFormat="1" applyFont="1" applyFill="1" applyBorder="1" applyAlignment="1" applyProtection="1">
      <alignment vertical="center" shrinkToFit="1"/>
      <protection locked="0"/>
    </xf>
    <xf numFmtId="164" fontId="14" fillId="2" borderId="2" xfId="0" applyNumberFormat="1" applyFont="1" applyFill="1" applyBorder="1" applyAlignment="1" applyProtection="1">
      <alignment vertical="center" shrinkToFit="1"/>
      <protection locked="0"/>
    </xf>
    <xf numFmtId="14" fontId="14" fillId="2" borderId="46" xfId="0" applyNumberFormat="1" applyFont="1" applyFill="1" applyBorder="1" applyAlignment="1" applyProtection="1">
      <alignment vertical="center" shrinkToFit="1"/>
      <protection locked="0"/>
    </xf>
    <xf numFmtId="49" fontId="15" fillId="0" borderId="0" xfId="0" applyNumberFormat="1" applyFont="1"/>
    <xf numFmtId="0" fontId="13" fillId="2" borderId="35" xfId="0" applyFont="1" applyFill="1" applyBorder="1" applyProtection="1">
      <protection locked="0"/>
    </xf>
    <xf numFmtId="49" fontId="10" fillId="0" borderId="0" xfId="0" applyNumberFormat="1" applyFont="1"/>
    <xf numFmtId="49" fontId="10" fillId="0" borderId="0" xfId="0" applyNumberFormat="1" applyFont="1" applyAlignment="1">
      <alignment horizontal="right"/>
    </xf>
    <xf numFmtId="49" fontId="10" fillId="0" borderId="16" xfId="0" applyNumberFormat="1" applyFont="1" applyBorder="1"/>
    <xf numFmtId="49" fontId="10" fillId="0" borderId="0" xfId="0" applyNumberFormat="1" applyFont="1" applyAlignment="1">
      <alignment horizontal="left"/>
    </xf>
    <xf numFmtId="0" fontId="10" fillId="0" borderId="16" xfId="0" applyFont="1" applyBorder="1"/>
    <xf numFmtId="0" fontId="10" fillId="0" borderId="0" xfId="0" applyFont="1" applyAlignment="1">
      <alignment horizontal="centerContinuous"/>
    </xf>
    <xf numFmtId="0" fontId="10" fillId="0" borderId="9" xfId="0" applyFont="1" applyBorder="1" applyAlignment="1">
      <alignment horizontal="centerContinuous"/>
    </xf>
    <xf numFmtId="0" fontId="0" fillId="0" borderId="48" xfId="0" applyBorder="1"/>
    <xf numFmtId="0" fontId="10" fillId="0" borderId="3" xfId="0" applyFont="1" applyBorder="1"/>
    <xf numFmtId="0" fontId="10" fillId="0" borderId="49" xfId="0" applyFont="1" applyBorder="1"/>
    <xf numFmtId="0" fontId="9" fillId="0" borderId="0" xfId="0" applyFont="1"/>
    <xf numFmtId="0" fontId="10" fillId="0" borderId="0" xfId="0" applyFont="1" applyAlignment="1">
      <alignment horizontal="left"/>
    </xf>
    <xf numFmtId="0" fontId="0" fillId="0" borderId="50" xfId="0" applyBorder="1"/>
    <xf numFmtId="0" fontId="10" fillId="0" borderId="8" xfId="0" applyFont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Continuous"/>
    </xf>
    <xf numFmtId="0" fontId="10" fillId="0" borderId="51" xfId="0" applyFont="1" applyBorder="1" applyAlignment="1">
      <alignment horizontal="centerContinuous"/>
    </xf>
    <xf numFmtId="0" fontId="10" fillId="0" borderId="14" xfId="0" applyFont="1" applyBorder="1"/>
    <xf numFmtId="0" fontId="10" fillId="0" borderId="8" xfId="0" applyFont="1" applyBorder="1" applyAlignment="1">
      <alignment horizontal="center"/>
    </xf>
    <xf numFmtId="0" fontId="10" fillId="0" borderId="51" xfId="0" applyFont="1" applyBorder="1"/>
    <xf numFmtId="0" fontId="10" fillId="0" borderId="52" xfId="0" applyFont="1" applyBorder="1"/>
    <xf numFmtId="0" fontId="10" fillId="0" borderId="5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4" xfId="0" applyFont="1" applyBorder="1"/>
    <xf numFmtId="0" fontId="10" fillId="0" borderId="4" xfId="0" applyFont="1" applyBorder="1"/>
    <xf numFmtId="0" fontId="10" fillId="0" borderId="53" xfId="0" applyFont="1" applyBorder="1" applyAlignment="1">
      <alignment horizontal="centerContinuous"/>
    </xf>
    <xf numFmtId="0" fontId="10" fillId="0" borderId="25" xfId="0" applyFont="1" applyBorder="1" applyAlignment="1">
      <alignment horizontal="center"/>
    </xf>
    <xf numFmtId="0" fontId="10" fillId="2" borderId="16" xfId="0" applyFont="1" applyFill="1" applyBorder="1" applyProtection="1">
      <protection locked="0"/>
    </xf>
    <xf numFmtId="0" fontId="10" fillId="2" borderId="35" xfId="0" applyFont="1" applyFill="1" applyBorder="1" applyProtection="1">
      <protection locked="0"/>
    </xf>
    <xf numFmtId="14" fontId="13" fillId="3" borderId="55" xfId="0" applyNumberFormat="1" applyFont="1" applyFill="1" applyBorder="1" applyAlignment="1" applyProtection="1">
      <alignment shrinkToFit="1"/>
      <protection locked="0"/>
    </xf>
    <xf numFmtId="0" fontId="10" fillId="0" borderId="6" xfId="0" applyFont="1" applyBorder="1"/>
    <xf numFmtId="0" fontId="10" fillId="0" borderId="6" xfId="0" applyFont="1" applyBorder="1" applyAlignment="1">
      <alignment horizontal="centerContinuous"/>
    </xf>
    <xf numFmtId="0" fontId="10" fillId="0" borderId="2" xfId="0" applyFont="1" applyBorder="1" applyAlignment="1">
      <alignment horizontal="centerContinuous"/>
    </xf>
    <xf numFmtId="0" fontId="10" fillId="0" borderId="13" xfId="0" applyFont="1" applyBorder="1"/>
    <xf numFmtId="0" fontId="10" fillId="0" borderId="12" xfId="0" applyFont="1" applyBorder="1"/>
    <xf numFmtId="0" fontId="10" fillId="0" borderId="58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2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10" fillId="0" borderId="58" xfId="0" applyFont="1" applyBorder="1"/>
    <xf numFmtId="0" fontId="10" fillId="0" borderId="62" xfId="0" applyFont="1" applyBorder="1" applyAlignment="1">
      <alignment horizontal="center"/>
    </xf>
    <xf numFmtId="0" fontId="10" fillId="0" borderId="63" xfId="0" applyFont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10" fillId="0" borderId="53" xfId="0" applyFont="1" applyBorder="1"/>
    <xf numFmtId="0" fontId="10" fillId="0" borderId="54" xfId="0" applyFont="1" applyBorder="1"/>
    <xf numFmtId="0" fontId="10" fillId="0" borderId="64" xfId="0" applyFont="1" applyBorder="1" applyAlignment="1">
      <alignment horizontal="center"/>
    </xf>
    <xf numFmtId="0" fontId="0" fillId="0" borderId="0" xfId="0" applyAlignment="1">
      <alignment horizontal="center"/>
    </xf>
    <xf numFmtId="49" fontId="10" fillId="0" borderId="65" xfId="0" applyNumberFormat="1" applyFont="1" applyBorder="1"/>
    <xf numFmtId="164" fontId="14" fillId="3" borderId="68" xfId="0" applyNumberFormat="1" applyFont="1" applyFill="1" applyBorder="1" applyAlignment="1">
      <alignment horizontal="center"/>
    </xf>
    <xf numFmtId="49" fontId="10" fillId="0" borderId="12" xfId="0" applyNumberFormat="1" applyFont="1" applyBorder="1"/>
    <xf numFmtId="164" fontId="14" fillId="2" borderId="58" xfId="0" applyNumberFormat="1" applyFont="1" applyFill="1" applyBorder="1" applyAlignment="1" applyProtection="1">
      <alignment horizontal="center"/>
      <protection locked="0"/>
    </xf>
    <xf numFmtId="0" fontId="0" fillId="0" borderId="69" xfId="0" applyBorder="1"/>
    <xf numFmtId="49" fontId="10" fillId="0" borderId="70" xfId="0" applyNumberFormat="1" applyFont="1" applyBorder="1"/>
    <xf numFmtId="164" fontId="14" fillId="2" borderId="71" xfId="0" applyNumberFormat="1" applyFont="1" applyFill="1" applyBorder="1" applyAlignment="1" applyProtection="1">
      <alignment horizontal="center"/>
      <protection locked="0"/>
    </xf>
    <xf numFmtId="49" fontId="10" fillId="0" borderId="14" xfId="0" applyNumberFormat="1" applyFont="1" applyBorder="1"/>
    <xf numFmtId="164" fontId="14" fillId="2" borderId="60" xfId="0" applyNumberFormat="1" applyFont="1" applyFill="1" applyBorder="1" applyAlignment="1" applyProtection="1">
      <alignment horizontal="center"/>
      <protection locked="0"/>
    </xf>
    <xf numFmtId="164" fontId="14" fillId="2" borderId="68" xfId="0" applyNumberFormat="1" applyFont="1" applyFill="1" applyBorder="1" applyAlignment="1" applyProtection="1">
      <alignment horizontal="center"/>
      <protection locked="0"/>
    </xf>
    <xf numFmtId="49" fontId="10" fillId="2" borderId="4" xfId="0" applyNumberFormat="1" applyFont="1" applyFill="1" applyBorder="1" applyProtection="1">
      <protection locked="0"/>
    </xf>
    <xf numFmtId="49" fontId="10" fillId="0" borderId="7" xfId="0" applyNumberFormat="1" applyFont="1" applyBorder="1"/>
    <xf numFmtId="0" fontId="10" fillId="2" borderId="4" xfId="0" applyFont="1" applyFill="1" applyBorder="1" applyProtection="1">
      <protection locked="0"/>
    </xf>
    <xf numFmtId="49" fontId="10" fillId="0" borderId="23" xfId="0" applyNumberFormat="1" applyFont="1" applyBorder="1"/>
    <xf numFmtId="49" fontId="10" fillId="0" borderId="24" xfId="0" applyNumberFormat="1" applyFont="1" applyBorder="1"/>
    <xf numFmtId="49" fontId="10" fillId="0" borderId="54" xfId="0" applyNumberFormat="1" applyFont="1" applyBorder="1"/>
    <xf numFmtId="49" fontId="10" fillId="0" borderId="64" xfId="0" applyNumberFormat="1" applyFont="1" applyBorder="1"/>
    <xf numFmtId="49" fontId="10" fillId="0" borderId="5" xfId="0" applyNumberFormat="1" applyFont="1" applyBorder="1"/>
    <xf numFmtId="49" fontId="10" fillId="0" borderId="6" xfId="0" applyNumberFormat="1" applyFont="1" applyBorder="1"/>
    <xf numFmtId="49" fontId="10" fillId="0" borderId="75" xfId="0" applyNumberFormat="1" applyFont="1" applyBorder="1"/>
    <xf numFmtId="0" fontId="0" fillId="0" borderId="9" xfId="0" applyBorder="1"/>
    <xf numFmtId="14" fontId="13" fillId="3" borderId="16" xfId="0" applyNumberFormat="1" applyFont="1" applyFill="1" applyBorder="1" applyAlignment="1">
      <alignment shrinkToFit="1"/>
    </xf>
    <xf numFmtId="0" fontId="10" fillId="0" borderId="2" xfId="0" applyFont="1" applyBorder="1"/>
    <xf numFmtId="14" fontId="14" fillId="2" borderId="28" xfId="0" applyNumberFormat="1" applyFont="1" applyFill="1" applyBorder="1" applyAlignment="1" applyProtection="1">
      <alignment vertical="center" shrinkToFit="1"/>
      <protection locked="0"/>
    </xf>
    <xf numFmtId="164" fontId="14" fillId="2" borderId="29" xfId="0" applyNumberFormat="1" applyFont="1" applyFill="1" applyBorder="1" applyAlignment="1" applyProtection="1">
      <alignment vertical="center" shrinkToFit="1"/>
      <protection locked="0"/>
    </xf>
    <xf numFmtId="0" fontId="17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49" fontId="4" fillId="0" borderId="3" xfId="0" applyNumberFormat="1" applyFont="1" applyBorder="1" applyAlignment="1">
      <alignment vertical="center" wrapText="1"/>
    </xf>
    <xf numFmtId="49" fontId="4" fillId="0" borderId="6" xfId="0" applyNumberFormat="1" applyFont="1" applyBorder="1" applyAlignment="1">
      <alignment vertical="center" wrapText="1"/>
    </xf>
    <xf numFmtId="49" fontId="4" fillId="0" borderId="5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3" fillId="3" borderId="35" xfId="0" applyFont="1" applyFill="1" applyBorder="1" applyAlignment="1">
      <alignment horizontal="right"/>
    </xf>
    <xf numFmtId="0" fontId="13" fillId="3" borderId="35" xfId="0" applyFont="1" applyFill="1" applyBorder="1" applyAlignment="1">
      <alignment horizontal="center" shrinkToFit="1"/>
    </xf>
    <xf numFmtId="0" fontId="13" fillId="3" borderId="35" xfId="0" applyFont="1" applyFill="1" applyBorder="1"/>
    <xf numFmtId="4" fontId="13" fillId="3" borderId="35" xfId="0" applyNumberFormat="1" applyFont="1" applyFill="1" applyBorder="1" applyAlignment="1">
      <alignment horizontal="right" indent="1"/>
    </xf>
    <xf numFmtId="0" fontId="13" fillId="3" borderId="37" xfId="0" applyFont="1" applyFill="1" applyBorder="1"/>
    <xf numFmtId="0" fontId="17" fillId="0" borderId="0" xfId="0" applyFont="1" applyAlignment="1">
      <alignment horizontal="center"/>
    </xf>
    <xf numFmtId="0" fontId="18" fillId="3" borderId="48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 applyProtection="1">
      <alignment horizontal="right" vertical="center" wrapText="1"/>
      <protection locked="0"/>
    </xf>
    <xf numFmtId="165" fontId="2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right" vertical="center"/>
      <protection locked="0"/>
    </xf>
    <xf numFmtId="0" fontId="5" fillId="3" borderId="49" xfId="0" applyFont="1" applyFill="1" applyBorder="1" applyAlignment="1" applyProtection="1">
      <alignment horizontal="right" vertical="center"/>
      <protection locked="0"/>
    </xf>
    <xf numFmtId="0" fontId="11" fillId="0" borderId="0" xfId="0" applyFont="1"/>
    <xf numFmtId="0" fontId="0" fillId="0" borderId="6" xfId="0" applyBorder="1"/>
    <xf numFmtId="0" fontId="10" fillId="0" borderId="6" xfId="0" applyFont="1" applyBorder="1" applyAlignment="1">
      <alignment horizontal="right"/>
    </xf>
    <xf numFmtId="20" fontId="10" fillId="0" borderId="6" xfId="0" applyNumberFormat="1" applyFont="1" applyBorder="1"/>
    <xf numFmtId="20" fontId="10" fillId="0" borderId="2" xfId="0" applyNumberFormat="1" applyFont="1" applyBorder="1"/>
    <xf numFmtId="164" fontId="7" fillId="3" borderId="1" xfId="0" applyNumberFormat="1" applyFont="1" applyFill="1" applyBorder="1" applyAlignment="1">
      <alignment horizontal="right" vertical="center" wrapText="1"/>
    </xf>
    <xf numFmtId="165" fontId="2" fillId="3" borderId="76" xfId="0" applyNumberFormat="1" applyFont="1" applyFill="1" applyBorder="1" applyAlignment="1">
      <alignment horizontal="center" vertical="center"/>
    </xf>
    <xf numFmtId="171" fontId="9" fillId="0" borderId="74" xfId="0" applyNumberFormat="1" applyFont="1" applyBorder="1" applyAlignment="1">
      <alignment horizontal="right"/>
    </xf>
    <xf numFmtId="166" fontId="13" fillId="0" borderId="61" xfId="0" applyNumberFormat="1" applyFont="1" applyBorder="1" applyAlignment="1">
      <alignment horizontal="center"/>
    </xf>
    <xf numFmtId="171" fontId="13" fillId="0" borderId="60" xfId="0" applyNumberFormat="1" applyFont="1" applyBorder="1" applyAlignment="1">
      <alignment horizontal="right"/>
    </xf>
    <xf numFmtId="171" fontId="13" fillId="0" borderId="58" xfId="0" applyNumberFormat="1" applyFont="1" applyBorder="1" applyAlignment="1">
      <alignment horizontal="right"/>
    </xf>
    <xf numFmtId="171" fontId="13" fillId="2" borderId="60" xfId="0" applyNumberFormat="1" applyFont="1" applyFill="1" applyBorder="1" applyAlignment="1" applyProtection="1">
      <alignment horizontal="right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0" fillId="3" borderId="78" xfId="0" applyFont="1" applyFill="1" applyBorder="1" applyAlignment="1">
      <alignment horizontal="center"/>
    </xf>
    <xf numFmtId="0" fontId="21" fillId="3" borderId="78" xfId="0" applyFont="1" applyFill="1" applyBorder="1" applyAlignment="1">
      <alignment horizontal="center"/>
    </xf>
    <xf numFmtId="0" fontId="13" fillId="0" borderId="48" xfId="0" applyFont="1" applyBorder="1"/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165" fontId="22" fillId="0" borderId="3" xfId="0" applyNumberFormat="1" applyFont="1" applyBorder="1" applyAlignment="1">
      <alignment horizontal="center"/>
    </xf>
    <xf numFmtId="165" fontId="22" fillId="0" borderId="6" xfId="0" applyNumberFormat="1" applyFont="1" applyBorder="1" applyAlignment="1">
      <alignment horizontal="left"/>
    </xf>
    <xf numFmtId="0" fontId="2" fillId="0" borderId="48" xfId="0" applyFont="1" applyBorder="1" applyAlignment="1">
      <alignment horizontal="center" vertical="top" wrapText="1"/>
    </xf>
    <xf numFmtId="0" fontId="2" fillId="0" borderId="49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9" fillId="0" borderId="48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top"/>
      <protection locked="0"/>
    </xf>
    <xf numFmtId="0" fontId="10" fillId="0" borderId="13" xfId="0" applyFont="1" applyBorder="1" applyAlignment="1" applyProtection="1">
      <alignment horizontal="center" vertical="top"/>
      <protection locked="0"/>
    </xf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4" xfId="0" applyFont="1" applyBorder="1" applyAlignment="1" applyProtection="1">
      <alignment horizontal="center" vertical="top"/>
      <protection locked="0"/>
    </xf>
    <xf numFmtId="0" fontId="10" fillId="0" borderId="15" xfId="0" applyFont="1" applyBorder="1" applyAlignment="1" applyProtection="1">
      <alignment horizontal="center" vertical="top"/>
      <protection locked="0"/>
    </xf>
    <xf numFmtId="0" fontId="12" fillId="2" borderId="16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10" fillId="0" borderId="9" xfId="0" applyFont="1" applyBorder="1" applyAlignment="1">
      <alignment horizontal="left"/>
    </xf>
    <xf numFmtId="0" fontId="14" fillId="2" borderId="27" xfId="0" applyFont="1" applyFill="1" applyBorder="1" applyAlignment="1" applyProtection="1">
      <alignment horizontal="center" vertical="center" shrinkToFit="1"/>
      <protection locked="0"/>
    </xf>
    <xf numFmtId="0" fontId="14" fillId="2" borderId="27" xfId="0" applyFont="1" applyFill="1" applyBorder="1" applyAlignment="1" applyProtection="1">
      <alignment horizontal="center" vertical="center"/>
      <protection locked="0"/>
    </xf>
    <xf numFmtId="0" fontId="14" fillId="2" borderId="30" xfId="0" applyFont="1" applyFill="1" applyBorder="1" applyAlignment="1" applyProtection="1">
      <alignment horizontal="center" vertical="center"/>
      <protection locked="0"/>
    </xf>
    <xf numFmtId="0" fontId="14" fillId="2" borderId="31" xfId="0" applyFont="1" applyFill="1" applyBorder="1" applyAlignment="1" applyProtection="1">
      <alignment horizontal="center" vertical="center"/>
      <protection locked="0"/>
    </xf>
    <xf numFmtId="0" fontId="14" fillId="2" borderId="29" xfId="0" applyFont="1" applyFill="1" applyBorder="1" applyAlignment="1" applyProtection="1">
      <alignment horizontal="center" vertical="center"/>
      <protection locked="0"/>
    </xf>
    <xf numFmtId="0" fontId="14" fillId="2" borderId="26" xfId="0" applyFont="1" applyFill="1" applyBorder="1" applyAlignment="1" applyProtection="1">
      <alignment horizontal="left" vertical="center" shrinkToFit="1"/>
      <protection locked="0"/>
    </xf>
    <xf numFmtId="0" fontId="14" fillId="2" borderId="27" xfId="0" applyFont="1" applyFill="1" applyBorder="1" applyAlignment="1" applyProtection="1">
      <alignment horizontal="left" vertical="center" shrinkToFit="1"/>
      <protection locked="0"/>
    </xf>
    <xf numFmtId="0" fontId="14" fillId="2" borderId="32" xfId="0" applyFont="1" applyFill="1" applyBorder="1" applyAlignment="1" applyProtection="1">
      <alignment horizontal="left" vertical="center" shrinkToFit="1"/>
      <protection locked="0"/>
    </xf>
    <xf numFmtId="0" fontId="14" fillId="2" borderId="35" xfId="0" applyFont="1" applyFill="1" applyBorder="1" applyAlignment="1" applyProtection="1">
      <alignment horizontal="center" vertical="center"/>
      <protection locked="0"/>
    </xf>
    <xf numFmtId="0" fontId="14" fillId="2" borderId="38" xfId="0" applyFont="1" applyFill="1" applyBorder="1" applyAlignment="1" applyProtection="1">
      <alignment horizontal="center" vertical="center"/>
      <protection locked="0"/>
    </xf>
    <xf numFmtId="0" fontId="14" fillId="2" borderId="39" xfId="0" applyFont="1" applyFill="1" applyBorder="1" applyAlignment="1" applyProtection="1">
      <alignment horizontal="center" vertical="center"/>
      <protection locked="0"/>
    </xf>
    <xf numFmtId="0" fontId="14" fillId="2" borderId="37" xfId="0" applyFont="1" applyFill="1" applyBorder="1" applyAlignment="1" applyProtection="1">
      <alignment horizontal="center" vertical="center"/>
      <protection locked="0"/>
    </xf>
    <xf numFmtId="0" fontId="14" fillId="2" borderId="34" xfId="0" applyFont="1" applyFill="1" applyBorder="1" applyAlignment="1" applyProtection="1">
      <alignment horizontal="left" vertical="center" shrinkToFit="1"/>
      <protection locked="0"/>
    </xf>
    <xf numFmtId="0" fontId="14" fillId="2" borderId="35" xfId="0" applyFont="1" applyFill="1" applyBorder="1" applyAlignment="1" applyProtection="1">
      <alignment horizontal="left" vertical="center" shrinkToFit="1"/>
      <protection locked="0"/>
    </xf>
    <xf numFmtId="0" fontId="14" fillId="2" borderId="40" xfId="0" applyFont="1" applyFill="1" applyBorder="1" applyAlignment="1" applyProtection="1">
      <alignment horizontal="left" vertical="center" shrinkToFit="1"/>
      <protection locked="0"/>
    </xf>
    <xf numFmtId="0" fontId="13" fillId="2" borderId="17" xfId="0" applyFont="1" applyFill="1" applyBorder="1" applyAlignment="1" applyProtection="1">
      <alignment horizontal="left"/>
      <protection locked="0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3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/>
    </xf>
    <xf numFmtId="0" fontId="9" fillId="0" borderId="18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166" fontId="10" fillId="2" borderId="16" xfId="0" applyNumberFormat="1" applyFont="1" applyFill="1" applyBorder="1" applyAlignment="1" applyProtection="1">
      <alignment horizontal="center"/>
      <protection locked="0"/>
    </xf>
    <xf numFmtId="49" fontId="10" fillId="0" borderId="0" xfId="0" applyNumberFormat="1" applyFont="1" applyAlignment="1">
      <alignment horizontal="center"/>
    </xf>
    <xf numFmtId="49" fontId="10" fillId="0" borderId="9" xfId="0" applyNumberFormat="1" applyFont="1" applyBorder="1" applyAlignment="1">
      <alignment horizontal="center"/>
    </xf>
    <xf numFmtId="14" fontId="10" fillId="2" borderId="16" xfId="0" applyNumberFormat="1" applyFont="1" applyFill="1" applyBorder="1" applyAlignment="1" applyProtection="1">
      <alignment horizontal="center"/>
      <protection locked="0"/>
    </xf>
    <xf numFmtId="0" fontId="10" fillId="2" borderId="16" xfId="0" applyFont="1" applyFill="1" applyBorder="1" applyAlignment="1" applyProtection="1">
      <alignment horizontal="center"/>
      <protection locked="0"/>
    </xf>
    <xf numFmtId="0" fontId="10" fillId="0" borderId="1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16" xfId="0" applyFont="1" applyBorder="1" applyAlignment="1">
      <alignment horizontal="right"/>
    </xf>
    <xf numFmtId="0" fontId="10" fillId="0" borderId="53" xfId="0" applyFont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0" fontId="14" fillId="2" borderId="43" xfId="0" applyFont="1" applyFill="1" applyBorder="1" applyAlignment="1" applyProtection="1">
      <alignment horizontal="center" vertical="center"/>
      <protection locked="0"/>
    </xf>
    <xf numFmtId="0" fontId="14" fillId="2" borderId="44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left" vertical="center" shrinkToFit="1"/>
      <protection locked="0"/>
    </xf>
    <xf numFmtId="0" fontId="14" fillId="2" borderId="6" xfId="0" applyFont="1" applyFill="1" applyBorder="1" applyAlignment="1" applyProtection="1">
      <alignment horizontal="left" vertical="center" shrinkToFit="1"/>
      <protection locked="0"/>
    </xf>
    <xf numFmtId="0" fontId="14" fillId="2" borderId="45" xfId="0" applyFont="1" applyFill="1" applyBorder="1" applyAlignment="1" applyProtection="1">
      <alignment horizontal="left" vertical="center" shrinkToFit="1"/>
      <protection locked="0"/>
    </xf>
    <xf numFmtId="49" fontId="13" fillId="2" borderId="16" xfId="0" applyNumberFormat="1" applyFont="1" applyFill="1" applyBorder="1" applyAlignment="1" applyProtection="1">
      <alignment horizontal="left"/>
      <protection locked="0"/>
    </xf>
    <xf numFmtId="49" fontId="13" fillId="2" borderId="47" xfId="0" applyNumberFormat="1" applyFont="1" applyFill="1" applyBorder="1" applyAlignment="1" applyProtection="1">
      <alignment horizontal="left"/>
      <protection locked="0"/>
    </xf>
    <xf numFmtId="0" fontId="9" fillId="0" borderId="7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9" xfId="0" applyFont="1" applyBorder="1" applyAlignment="1">
      <alignment horizontal="left"/>
    </xf>
    <xf numFmtId="0" fontId="10" fillId="2" borderId="52" xfId="0" applyFont="1" applyFill="1" applyBorder="1" applyAlignment="1" applyProtection="1">
      <alignment horizontal="center"/>
      <protection locked="0"/>
    </xf>
    <xf numFmtId="0" fontId="10" fillId="0" borderId="56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10" fillId="2" borderId="16" xfId="0" applyFont="1" applyFill="1" applyBorder="1" applyAlignment="1" applyProtection="1">
      <alignment horizontal="right"/>
      <protection locked="0"/>
    </xf>
    <xf numFmtId="0" fontId="10" fillId="0" borderId="2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3" fillId="0" borderId="6" xfId="0" applyFont="1" applyBorder="1" applyAlignment="1" applyProtection="1">
      <alignment horizontal="center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 textRotation="90" wrapText="1"/>
    </xf>
    <xf numFmtId="0" fontId="10" fillId="0" borderId="58" xfId="0" applyFont="1" applyBorder="1" applyAlignment="1">
      <alignment horizontal="center" vertical="center" textRotation="90"/>
    </xf>
    <xf numFmtId="0" fontId="10" fillId="0" borderId="58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168" fontId="14" fillId="0" borderId="63" xfId="0" applyNumberFormat="1" applyFont="1" applyBorder="1" applyAlignment="1">
      <alignment horizontal="right" vertical="center"/>
    </xf>
    <xf numFmtId="168" fontId="14" fillId="0" borderId="61" xfId="0" applyNumberFormat="1" applyFont="1" applyBorder="1" applyAlignment="1">
      <alignment horizontal="right" vertical="center"/>
    </xf>
    <xf numFmtId="0" fontId="14" fillId="2" borderId="72" xfId="0" applyFont="1" applyFill="1" applyBorder="1" applyAlignment="1" applyProtection="1">
      <alignment horizontal="left"/>
      <protection locked="0"/>
    </xf>
    <xf numFmtId="0" fontId="14" fillId="2" borderId="73" xfId="0" applyFont="1" applyFill="1" applyBorder="1" applyAlignment="1" applyProtection="1">
      <alignment horizontal="left"/>
      <protection locked="0"/>
    </xf>
    <xf numFmtId="167" fontId="14" fillId="2" borderId="11" xfId="0" applyNumberFormat="1" applyFont="1" applyFill="1" applyBorder="1" applyAlignment="1" applyProtection="1">
      <alignment horizontal="center" vertical="center"/>
      <protection locked="0"/>
    </xf>
    <xf numFmtId="167" fontId="14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67" fontId="14" fillId="3" borderId="13" xfId="0" applyNumberFormat="1" applyFont="1" applyFill="1" applyBorder="1" applyAlignment="1">
      <alignment horizontal="center" vertical="center"/>
    </xf>
    <xf numFmtId="0" fontId="14" fillId="3" borderId="66" xfId="0" applyFont="1" applyFill="1" applyBorder="1" applyAlignment="1">
      <alignment horizontal="left"/>
    </xf>
    <xf numFmtId="0" fontId="14" fillId="3" borderId="67" xfId="0" applyFont="1" applyFill="1" applyBorder="1" applyAlignment="1">
      <alignment horizontal="left"/>
    </xf>
    <xf numFmtId="49" fontId="14" fillId="2" borderId="4" xfId="0" applyNumberFormat="1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170" fontId="14" fillId="2" borderId="4" xfId="0" applyNumberFormat="1" applyFont="1" applyFill="1" applyBorder="1" applyAlignment="1" applyProtection="1">
      <alignment horizontal="center" vertical="center"/>
      <protection locked="0"/>
    </xf>
    <xf numFmtId="2" fontId="14" fillId="3" borderId="4" xfId="0" applyNumberFormat="1" applyFont="1" applyFill="1" applyBorder="1" applyAlignment="1">
      <alignment horizontal="right" vertical="center"/>
    </xf>
    <xf numFmtId="169" fontId="14" fillId="2" borderId="62" xfId="0" applyNumberFormat="1" applyFont="1" applyFill="1" applyBorder="1" applyAlignment="1" applyProtection="1">
      <alignment horizontal="right" vertical="center"/>
      <protection locked="0"/>
    </xf>
    <xf numFmtId="169" fontId="14" fillId="2" borderId="60" xfId="0" applyNumberFormat="1" applyFont="1" applyFill="1" applyBorder="1" applyAlignment="1" applyProtection="1">
      <alignment horizontal="right" vertical="center"/>
      <protection locked="0"/>
    </xf>
    <xf numFmtId="170" fontId="14" fillId="0" borderId="62" xfId="0" applyNumberFormat="1" applyFont="1" applyBorder="1" applyAlignment="1">
      <alignment horizontal="right" vertical="center"/>
    </xf>
    <xf numFmtId="170" fontId="14" fillId="0" borderId="60" xfId="0" applyNumberFormat="1" applyFont="1" applyBorder="1" applyAlignment="1">
      <alignment horizontal="right" vertical="center"/>
    </xf>
    <xf numFmtId="164" fontId="0" fillId="0" borderId="54" xfId="0" applyNumberFormat="1" applyBorder="1" applyAlignment="1">
      <alignment horizontal="center" vertical="center"/>
    </xf>
    <xf numFmtId="0" fontId="14" fillId="2" borderId="0" xfId="0" applyFont="1" applyFill="1" applyAlignment="1" applyProtection="1">
      <alignment horizontal="left"/>
      <protection locked="0"/>
    </xf>
    <xf numFmtId="0" fontId="14" fillId="2" borderId="13" xfId="0" applyFont="1" applyFill="1" applyBorder="1" applyAlignment="1" applyProtection="1">
      <alignment horizontal="left"/>
      <protection locked="0"/>
    </xf>
    <xf numFmtId="167" fontId="14" fillId="2" borderId="13" xfId="0" applyNumberFormat="1" applyFont="1" applyFill="1" applyBorder="1" applyAlignment="1" applyProtection="1">
      <alignment horizontal="center" vertical="center"/>
      <protection locked="0"/>
    </xf>
    <xf numFmtId="0" fontId="14" fillId="2" borderId="66" xfId="0" applyFont="1" applyFill="1" applyBorder="1" applyAlignment="1" applyProtection="1">
      <alignment horizontal="left"/>
      <protection locked="0"/>
    </xf>
    <xf numFmtId="0" fontId="14" fillId="2" borderId="67" xfId="0" applyFont="1" applyFill="1" applyBorder="1" applyAlignment="1" applyProtection="1">
      <alignment horizontal="left"/>
      <protection locked="0"/>
    </xf>
    <xf numFmtId="2" fontId="14" fillId="0" borderId="4" xfId="0" applyNumberFormat="1" applyFont="1" applyBorder="1" applyAlignment="1">
      <alignment horizontal="right" vertical="center"/>
    </xf>
    <xf numFmtId="169" fontId="14" fillId="2" borderId="58" xfId="0" applyNumberFormat="1" applyFont="1" applyFill="1" applyBorder="1" applyAlignment="1" applyProtection="1">
      <alignment horizontal="right" vertical="center"/>
      <protection locked="0"/>
    </xf>
    <xf numFmtId="170" fontId="14" fillId="0" borderId="4" xfId="0" applyNumberFormat="1" applyFont="1" applyBorder="1" applyAlignment="1">
      <alignment horizontal="right" vertical="center"/>
    </xf>
    <xf numFmtId="168" fontId="14" fillId="0" borderId="64" xfId="0" applyNumberFormat="1" applyFont="1" applyBorder="1" applyAlignment="1">
      <alignment horizontal="right" vertical="center"/>
    </xf>
    <xf numFmtId="0" fontId="14" fillId="2" borderId="24" xfId="0" applyFont="1" applyFill="1" applyBorder="1" applyAlignment="1" applyProtection="1">
      <alignment horizontal="left"/>
      <protection locked="0"/>
    </xf>
    <xf numFmtId="0" fontId="14" fillId="2" borderId="54" xfId="0" applyFont="1" applyFill="1" applyBorder="1" applyAlignment="1" applyProtection="1">
      <alignment horizontal="left"/>
      <protection locked="0"/>
    </xf>
    <xf numFmtId="49" fontId="14" fillId="2" borderId="62" xfId="0" applyNumberFormat="1" applyFont="1" applyFill="1" applyBorder="1" applyAlignment="1" applyProtection="1">
      <alignment horizontal="center" vertical="center"/>
      <protection locked="0"/>
    </xf>
    <xf numFmtId="49" fontId="14" fillId="2" borderId="60" xfId="0" applyNumberFormat="1" applyFont="1" applyFill="1" applyBorder="1" applyAlignment="1" applyProtection="1">
      <alignment horizontal="center" vertical="center"/>
      <protection locked="0"/>
    </xf>
    <xf numFmtId="0" fontId="14" fillId="2" borderId="62" xfId="0" applyFont="1" applyFill="1" applyBorder="1" applyAlignment="1" applyProtection="1">
      <alignment horizontal="center" vertical="center"/>
      <protection locked="0"/>
    </xf>
    <xf numFmtId="0" fontId="14" fillId="2" borderId="60" xfId="0" applyFont="1" applyFill="1" applyBorder="1" applyAlignment="1" applyProtection="1">
      <alignment horizontal="center" vertical="center"/>
      <protection locked="0"/>
    </xf>
    <xf numFmtId="2" fontId="14" fillId="0" borderId="62" xfId="0" applyNumberFormat="1" applyFont="1" applyBorder="1" applyAlignment="1">
      <alignment horizontal="right" vertical="center"/>
    </xf>
    <xf numFmtId="2" fontId="14" fillId="0" borderId="60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16" xfId="0" applyFont="1" applyBorder="1" applyAlignment="1" applyProtection="1">
      <alignment horizontal="center"/>
      <protection locked="0"/>
    </xf>
    <xf numFmtId="0" fontId="10" fillId="0" borderId="47" xfId="0" applyFont="1" applyBorder="1" applyAlignment="1" applyProtection="1">
      <alignment horizontal="center"/>
      <protection locked="0"/>
    </xf>
    <xf numFmtId="0" fontId="18" fillId="4" borderId="48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49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5" fillId="2" borderId="77" xfId="0" applyFont="1" applyFill="1" applyBorder="1" applyAlignment="1" applyProtection="1">
      <alignment horizontal="right" vertical="center"/>
      <protection locked="0"/>
    </xf>
    <xf numFmtId="0" fontId="5" fillId="2" borderId="76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73D78-B5C2-45D5-9C6B-7575D9B3AB8C}">
  <sheetPr>
    <pageSetUpPr fitToPage="1"/>
  </sheetPr>
  <dimension ref="A1:T71"/>
  <sheetViews>
    <sheetView showGridLines="0" tabSelected="1" zoomScale="96" workbookViewId="0">
      <pane ySplit="2" topLeftCell="A3" activePane="bottomLeft" state="frozen"/>
      <selection pane="bottomLeft" activeCell="P7" sqref="P7:Q8"/>
    </sheetView>
  </sheetViews>
  <sheetFormatPr defaultRowHeight="14.5" x14ac:dyDescent="0.35"/>
  <cols>
    <col min="1" max="1" width="1.54296875" customWidth="1"/>
    <col min="2" max="2" width="9.81640625" bestFit="1" customWidth="1"/>
    <col min="4" max="4" width="10.1796875" bestFit="1" customWidth="1"/>
    <col min="8" max="8" width="11.26953125" bestFit="1" customWidth="1"/>
    <col min="9" max="10" width="13.26953125" bestFit="1" customWidth="1"/>
    <col min="11" max="11" width="9.7265625" bestFit="1" customWidth="1"/>
    <col min="14" max="14" width="14.1796875" bestFit="1" customWidth="1"/>
    <col min="15" max="15" width="11.54296875" customWidth="1"/>
    <col min="17" max="17" width="11.81640625" bestFit="1" customWidth="1"/>
    <col min="18" max="18" width="0" hidden="1" customWidth="1"/>
    <col min="19" max="19" width="20.7265625" customWidth="1"/>
  </cols>
  <sheetData>
    <row r="1" spans="1:20" s="2" customFormat="1" ht="29.15" customHeight="1" thickBot="1" x14ac:dyDescent="0.35">
      <c r="A1" s="269" t="s">
        <v>5</v>
      </c>
      <c r="B1" s="270"/>
      <c r="C1" s="270"/>
      <c r="D1" s="270"/>
      <c r="E1" s="270"/>
      <c r="F1" s="270"/>
      <c r="G1" s="270"/>
      <c r="H1" s="271"/>
      <c r="I1" s="278" t="s">
        <v>88</v>
      </c>
      <c r="J1" s="279"/>
      <c r="K1" s="279"/>
      <c r="L1" s="279"/>
      <c r="M1" s="279"/>
      <c r="N1" s="279"/>
      <c r="O1" s="280"/>
      <c r="P1" s="1"/>
      <c r="Q1" s="1"/>
      <c r="R1" s="1"/>
      <c r="S1" s="101" t="str">
        <f>IF(P1&gt;0,P1,IF(Q1&gt;0,Q1,"&lt;-- nutno vyplnit spotřebu PHM"))</f>
        <v>&lt;-- nutno vyplnit spotřebu PHM</v>
      </c>
      <c r="T1" s="5"/>
    </row>
    <row r="2" spans="1:20" s="2" customFormat="1" ht="21.65" customHeight="1" thickBot="1" x14ac:dyDescent="0.35">
      <c r="A2" s="272"/>
      <c r="B2" s="273"/>
      <c r="C2" s="273"/>
      <c r="D2" s="273"/>
      <c r="E2" s="273"/>
      <c r="F2" s="273"/>
      <c r="G2" s="273"/>
      <c r="H2" s="274"/>
      <c r="I2" s="123" t="s">
        <v>0</v>
      </c>
      <c r="J2" s="124">
        <v>5.9</v>
      </c>
      <c r="K2" s="104"/>
      <c r="L2" s="103"/>
      <c r="M2" s="275" t="s">
        <v>89</v>
      </c>
      <c r="N2" s="276"/>
      <c r="O2" s="277"/>
      <c r="P2" s="130" t="s">
        <v>1</v>
      </c>
      <c r="Q2" s="131" t="s">
        <v>2</v>
      </c>
      <c r="R2" s="3" t="s">
        <v>3</v>
      </c>
      <c r="S2" s="100"/>
      <c r="T2" s="5"/>
    </row>
    <row r="3" spans="1:20" s="2" customFormat="1" ht="21.65" customHeight="1" x14ac:dyDescent="0.3">
      <c r="A3" s="112"/>
      <c r="B3" s="113"/>
      <c r="C3" s="113"/>
      <c r="D3" s="113"/>
      <c r="E3" s="113"/>
      <c r="F3" s="113"/>
      <c r="G3" s="113"/>
      <c r="H3" s="113"/>
      <c r="I3" s="114"/>
      <c r="J3" s="115"/>
      <c r="K3" s="102"/>
      <c r="L3" s="102"/>
      <c r="M3" s="116"/>
      <c r="N3" s="116"/>
      <c r="O3" s="117"/>
      <c r="P3" s="139" t="s">
        <v>90</v>
      </c>
      <c r="Q3" s="140"/>
      <c r="R3" s="105"/>
      <c r="S3" s="111"/>
      <c r="T3" s="5"/>
    </row>
    <row r="4" spans="1:20" ht="15" customHeight="1" x14ac:dyDescent="0.35">
      <c r="A4" s="4"/>
      <c r="B4" s="149" t="s">
        <v>4</v>
      </c>
      <c r="C4" s="14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141"/>
      <c r="Q4" s="142"/>
    </row>
    <row r="5" spans="1:20" ht="26.5" thickBot="1" x14ac:dyDescent="0.65">
      <c r="A5" s="4"/>
      <c r="B5" s="150" t="s">
        <v>6</v>
      </c>
      <c r="C5" s="151"/>
      <c r="D5" s="7"/>
      <c r="E5" s="7"/>
      <c r="G5" s="118" t="s">
        <v>7</v>
      </c>
      <c r="H5" s="7"/>
      <c r="I5" s="7"/>
      <c r="J5" s="7"/>
      <c r="K5" s="7"/>
      <c r="L5" s="7"/>
      <c r="M5" s="7"/>
      <c r="N5" s="7"/>
      <c r="O5" s="8"/>
      <c r="P5" s="143"/>
      <c r="Q5" s="144"/>
    </row>
    <row r="6" spans="1:20" ht="15" thickBot="1" x14ac:dyDescent="0.4">
      <c r="A6" s="4"/>
      <c r="B6" s="152" t="s">
        <v>8</v>
      </c>
      <c r="C6" s="153"/>
      <c r="D6" s="7"/>
      <c r="E6" s="7"/>
      <c r="F6" s="7"/>
      <c r="G6" s="7"/>
      <c r="H6" s="7"/>
      <c r="I6" s="7"/>
      <c r="J6" s="7"/>
      <c r="K6" s="7"/>
      <c r="L6" s="7"/>
      <c r="M6" s="154"/>
      <c r="N6" s="154"/>
      <c r="O6" s="155"/>
      <c r="P6" s="132">
        <v>34.1</v>
      </c>
      <c r="Q6" s="133">
        <v>34.700000000000003</v>
      </c>
      <c r="R6" s="9">
        <v>40.5</v>
      </c>
      <c r="S6" s="9" t="str">
        <f>IF(P1&gt;0,P6,IF(Q1&gt;0,Q6,IF(R1&gt;0,R6, "&lt;-- nutno vyplnit spotřebu PHM")))</f>
        <v>&lt;-- nutno vyplnit spotřebu PHM</v>
      </c>
    </row>
    <row r="7" spans="1:20" ht="18.75" customHeight="1" x14ac:dyDescent="0.45">
      <c r="A7" s="4"/>
      <c r="B7" s="156" t="s">
        <v>9</v>
      </c>
      <c r="C7" s="157"/>
      <c r="D7" s="7"/>
      <c r="E7" s="7" t="s">
        <v>10</v>
      </c>
      <c r="F7" s="7"/>
      <c r="G7" s="158"/>
      <c r="H7" s="158"/>
      <c r="I7" s="158"/>
      <c r="J7" s="158"/>
      <c r="K7" s="158"/>
      <c r="L7" s="159"/>
      <c r="M7" s="159"/>
      <c r="N7" s="159"/>
      <c r="O7" s="160"/>
      <c r="P7" s="145" t="s">
        <v>91</v>
      </c>
      <c r="Q7" s="146"/>
    </row>
    <row r="8" spans="1:20" ht="15" thickBot="1" x14ac:dyDescent="0.4">
      <c r="A8" s="4"/>
      <c r="B8" s="7"/>
      <c r="C8" s="7"/>
      <c r="D8" s="7"/>
      <c r="E8" s="7" t="s">
        <v>11</v>
      </c>
      <c r="F8" s="7"/>
      <c r="G8" s="176"/>
      <c r="H8" s="176"/>
      <c r="I8" s="176"/>
      <c r="J8" s="176"/>
      <c r="K8" s="176"/>
      <c r="L8" s="7"/>
      <c r="M8" s="154"/>
      <c r="N8" s="154"/>
      <c r="O8" s="155"/>
      <c r="P8" s="147"/>
      <c r="Q8" s="148"/>
    </row>
    <row r="9" spans="1:20" ht="15" thickBot="1" x14ac:dyDescent="0.4">
      <c r="A9" s="22"/>
      <c r="B9" s="119"/>
      <c r="C9" s="58"/>
      <c r="D9" s="58"/>
      <c r="E9" s="119"/>
      <c r="F9" s="119"/>
      <c r="G9" s="119"/>
      <c r="H9" s="119"/>
      <c r="I9" s="119"/>
      <c r="J9" s="58"/>
      <c r="K9" s="120"/>
      <c r="L9" s="121"/>
      <c r="M9" s="120"/>
      <c r="N9" s="120"/>
      <c r="O9" s="122"/>
      <c r="P9" s="5"/>
    </row>
    <row r="10" spans="1:20" x14ac:dyDescent="0.35">
      <c r="A10" s="11"/>
      <c r="B10" s="177" t="s">
        <v>12</v>
      </c>
      <c r="C10" s="177"/>
      <c r="D10" s="177"/>
      <c r="E10" s="178"/>
      <c r="F10" s="179" t="s">
        <v>13</v>
      </c>
      <c r="G10" s="179"/>
      <c r="H10" s="180"/>
      <c r="I10" s="183" t="s">
        <v>14</v>
      </c>
      <c r="J10" s="179"/>
      <c r="K10" s="179"/>
      <c r="L10" s="185" t="s">
        <v>15</v>
      </c>
      <c r="M10" s="177"/>
      <c r="N10" s="177"/>
      <c r="O10" s="178"/>
      <c r="P10" s="5"/>
    </row>
    <row r="11" spans="1:20" x14ac:dyDescent="0.35">
      <c r="A11" s="12"/>
      <c r="B11" s="186" t="s">
        <v>16</v>
      </c>
      <c r="C11" s="186"/>
      <c r="D11" s="13" t="s">
        <v>17</v>
      </c>
      <c r="E11" s="14" t="s">
        <v>18</v>
      </c>
      <c r="F11" s="181"/>
      <c r="G11" s="181"/>
      <c r="H11" s="182"/>
      <c r="I11" s="184"/>
      <c r="J11" s="181"/>
      <c r="K11" s="181"/>
      <c r="L11" s="187" t="s">
        <v>16</v>
      </c>
      <c r="M11" s="188"/>
      <c r="N11" s="188"/>
      <c r="O11" s="15" t="s">
        <v>17</v>
      </c>
      <c r="P11" s="5"/>
    </row>
    <row r="12" spans="1:20" ht="19.5" customHeight="1" x14ac:dyDescent="0.35">
      <c r="A12" s="16"/>
      <c r="B12" s="161"/>
      <c r="C12" s="161"/>
      <c r="D12" s="98"/>
      <c r="E12" s="99"/>
      <c r="F12" s="162"/>
      <c r="G12" s="162"/>
      <c r="H12" s="163"/>
      <c r="I12" s="164"/>
      <c r="J12" s="162"/>
      <c r="K12" s="165"/>
      <c r="L12" s="166"/>
      <c r="M12" s="167"/>
      <c r="N12" s="168"/>
      <c r="O12" s="17"/>
      <c r="P12" s="5"/>
    </row>
    <row r="13" spans="1:20" ht="19.5" customHeight="1" x14ac:dyDescent="0.35">
      <c r="A13" s="18"/>
      <c r="B13" s="169"/>
      <c r="C13" s="169"/>
      <c r="D13" s="19"/>
      <c r="E13" s="20"/>
      <c r="F13" s="169"/>
      <c r="G13" s="169"/>
      <c r="H13" s="170"/>
      <c r="I13" s="171"/>
      <c r="J13" s="169"/>
      <c r="K13" s="172"/>
      <c r="L13" s="173"/>
      <c r="M13" s="174"/>
      <c r="N13" s="175"/>
      <c r="O13" s="21"/>
      <c r="P13" s="5"/>
    </row>
    <row r="14" spans="1:20" ht="19.5" customHeight="1" thickBot="1" x14ac:dyDescent="0.4">
      <c r="A14" s="22"/>
      <c r="B14" s="199"/>
      <c r="C14" s="199"/>
      <c r="D14" s="23"/>
      <c r="E14" s="24"/>
      <c r="F14" s="199"/>
      <c r="G14" s="199"/>
      <c r="H14" s="200"/>
      <c r="I14" s="201"/>
      <c r="J14" s="199"/>
      <c r="K14" s="202"/>
      <c r="L14" s="203"/>
      <c r="M14" s="204"/>
      <c r="N14" s="205"/>
      <c r="O14" s="25"/>
      <c r="P14" s="5"/>
    </row>
    <row r="15" spans="1:20" x14ac:dyDescent="0.35">
      <c r="A15" s="4"/>
      <c r="B15" s="7" t="s">
        <v>19</v>
      </c>
      <c r="C15" s="7"/>
      <c r="D15" s="7" t="s">
        <v>20</v>
      </c>
      <c r="E15" s="26"/>
      <c r="F15" s="26"/>
      <c r="G15" s="26"/>
      <c r="H15" s="206"/>
      <c r="I15" s="206"/>
      <c r="J15" s="206"/>
      <c r="K15" s="206"/>
      <c r="L15" s="206"/>
      <c r="M15" s="206"/>
      <c r="N15" s="206"/>
      <c r="O15" s="207"/>
      <c r="P15" s="5"/>
    </row>
    <row r="16" spans="1:20" x14ac:dyDescent="0.35">
      <c r="A16" s="4"/>
      <c r="B16" s="7" t="s">
        <v>21</v>
      </c>
      <c r="C16" s="7"/>
      <c r="D16" s="7"/>
      <c r="E16" s="7"/>
      <c r="F16" s="7"/>
      <c r="G16" s="7"/>
      <c r="H16" s="27"/>
      <c r="I16" s="27"/>
      <c r="J16" s="27"/>
      <c r="K16" s="106" t="s">
        <v>22</v>
      </c>
      <c r="L16" s="107" t="str">
        <f>IF(P1&gt;0,P2,IF(Q1&gt;0,Q2,"&lt;-- nutno vyplnit spotřebu PHM"))</f>
        <v>&lt;-- nutno vyplnit spotřebu PHM</v>
      </c>
      <c r="M16" s="108" t="s">
        <v>23</v>
      </c>
      <c r="N16" s="109" t="str">
        <f>S1</f>
        <v>&lt;-- nutno vyplnit spotřebu PHM</v>
      </c>
      <c r="O16" s="110" t="s">
        <v>24</v>
      </c>
    </row>
    <row r="17" spans="1:16" x14ac:dyDescent="0.35">
      <c r="A17" s="4"/>
      <c r="B17" s="7" t="s">
        <v>25</v>
      </c>
      <c r="C17" s="7"/>
      <c r="D17" s="7"/>
      <c r="E17" s="7"/>
      <c r="F17" s="189"/>
      <c r="G17" s="189"/>
      <c r="H17" s="7"/>
      <c r="I17" s="7"/>
      <c r="J17" s="7"/>
      <c r="N17" s="7"/>
      <c r="O17" s="8"/>
      <c r="P17" s="5"/>
    </row>
    <row r="18" spans="1:16" ht="15" thickBot="1" x14ac:dyDescent="0.4">
      <c r="A18" s="4"/>
      <c r="B18" s="7" t="s">
        <v>26</v>
      </c>
      <c r="C18" s="7"/>
      <c r="D18" s="7"/>
      <c r="E18" s="28"/>
      <c r="F18" s="189"/>
      <c r="G18" s="189"/>
      <c r="H18" s="28"/>
      <c r="I18" s="29" t="s">
        <v>27</v>
      </c>
      <c r="J18" s="30"/>
      <c r="K18" s="28"/>
      <c r="L18" s="31" t="s">
        <v>28</v>
      </c>
      <c r="N18" s="190"/>
      <c r="O18" s="191"/>
      <c r="P18" s="5"/>
    </row>
    <row r="19" spans="1:16" x14ac:dyDescent="0.35">
      <c r="A19" s="4"/>
      <c r="B19" s="7"/>
      <c r="C19" s="7"/>
      <c r="D19" s="7"/>
      <c r="E19" s="7"/>
      <c r="F19" s="7"/>
      <c r="G19" s="7"/>
      <c r="H19" s="7"/>
      <c r="I19" s="7"/>
      <c r="J19" s="7"/>
      <c r="K19" s="134" t="s">
        <v>0</v>
      </c>
      <c r="L19" s="36"/>
      <c r="M19" s="137">
        <f>J2</f>
        <v>5.9</v>
      </c>
      <c r="N19" s="36"/>
      <c r="O19" s="37"/>
      <c r="P19" s="5"/>
    </row>
    <row r="20" spans="1:16" x14ac:dyDescent="0.35">
      <c r="A20" s="4"/>
      <c r="B20" s="32"/>
      <c r="C20" s="32"/>
      <c r="D20" s="32"/>
      <c r="E20" s="32"/>
      <c r="F20" s="32"/>
      <c r="G20" s="7"/>
      <c r="H20" s="7"/>
      <c r="I20" s="7"/>
      <c r="J20" s="7"/>
      <c r="K20" s="208" t="str">
        <f>P7</f>
        <v>Průměrná cena PHM
dle vyhlášky MF
od 1.1.2025</v>
      </c>
      <c r="L20" s="209"/>
      <c r="M20" s="209"/>
      <c r="N20" s="209"/>
      <c r="O20" s="210"/>
      <c r="P20" s="5"/>
    </row>
    <row r="21" spans="1:16" ht="15" thickBot="1" x14ac:dyDescent="0.4">
      <c r="A21" s="4"/>
      <c r="B21" s="7"/>
      <c r="C21" s="7"/>
      <c r="D21" s="7" t="s">
        <v>29</v>
      </c>
      <c r="E21" s="7"/>
      <c r="F21" s="7"/>
      <c r="G21" s="7"/>
      <c r="H21" s="7"/>
      <c r="I21" s="33"/>
      <c r="J21" s="33"/>
      <c r="K21" s="135" t="s">
        <v>92</v>
      </c>
      <c r="L21" s="138">
        <f>P6</f>
        <v>34.1</v>
      </c>
      <c r="M21" s="136" t="s">
        <v>93</v>
      </c>
      <c r="N21" s="138">
        <f>Q6</f>
        <v>34.700000000000003</v>
      </c>
      <c r="O21" s="60"/>
      <c r="P21" s="5"/>
    </row>
    <row r="22" spans="1:16" x14ac:dyDescent="0.35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7"/>
      <c r="P22" s="5"/>
    </row>
    <row r="23" spans="1:16" x14ac:dyDescent="0.35">
      <c r="A23" s="4"/>
      <c r="B23" s="38" t="s">
        <v>30</v>
      </c>
      <c r="C23" s="3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8"/>
      <c r="P23" s="5"/>
    </row>
    <row r="24" spans="1:16" x14ac:dyDescent="0.35">
      <c r="A24" s="4"/>
      <c r="B24" s="7" t="s">
        <v>31</v>
      </c>
      <c r="C24" s="7"/>
      <c r="D24" s="7"/>
      <c r="E24" s="7"/>
      <c r="F24" s="7"/>
      <c r="G24" s="192"/>
      <c r="H24" s="193"/>
      <c r="I24" s="7"/>
      <c r="J24" s="7"/>
      <c r="K24" s="7"/>
      <c r="L24" s="7"/>
      <c r="M24" s="7"/>
      <c r="N24" s="7"/>
      <c r="O24" s="8"/>
      <c r="P24" s="5"/>
    </row>
    <row r="25" spans="1:16" x14ac:dyDescent="0.35">
      <c r="A25" s="4"/>
      <c r="B25" s="39" t="s">
        <v>32</v>
      </c>
      <c r="C25" s="7"/>
      <c r="D25" s="7"/>
      <c r="E25" s="7"/>
      <c r="F25" s="7"/>
      <c r="G25" s="193"/>
      <c r="H25" s="193"/>
      <c r="I25" s="7"/>
      <c r="J25" s="7"/>
      <c r="K25" s="194" t="s">
        <v>33</v>
      </c>
      <c r="L25" s="194"/>
      <c r="M25" s="194"/>
      <c r="N25" s="194"/>
      <c r="O25" s="195"/>
      <c r="P25" s="5"/>
    </row>
    <row r="26" spans="1:16" x14ac:dyDescent="0.35">
      <c r="A26" s="40"/>
      <c r="B26" s="41"/>
      <c r="C26" s="41"/>
      <c r="D26" s="41"/>
      <c r="E26" s="41"/>
      <c r="F26" s="41"/>
      <c r="G26" s="41"/>
      <c r="H26" s="41"/>
      <c r="I26" s="42"/>
      <c r="J26" s="41"/>
      <c r="K26" s="43" t="s">
        <v>34</v>
      </c>
      <c r="L26" s="43"/>
      <c r="M26" s="43"/>
      <c r="N26" s="43"/>
      <c r="O26" s="44"/>
      <c r="P26" s="5"/>
    </row>
    <row r="27" spans="1:16" x14ac:dyDescent="0.35">
      <c r="A27" s="4"/>
      <c r="B27" s="7" t="s">
        <v>35</v>
      </c>
      <c r="C27" s="7"/>
      <c r="D27" s="7"/>
      <c r="E27" s="7"/>
      <c r="F27" s="7"/>
      <c r="G27" s="7"/>
      <c r="H27" s="7"/>
      <c r="I27" s="45"/>
      <c r="J27" s="43" t="s">
        <v>36</v>
      </c>
      <c r="K27" s="43"/>
      <c r="L27" s="43"/>
      <c r="M27" s="43"/>
      <c r="N27" s="46"/>
      <c r="O27" s="47"/>
      <c r="P27" s="5"/>
    </row>
    <row r="28" spans="1:16" x14ac:dyDescent="0.35">
      <c r="A28" s="4"/>
      <c r="B28" s="7" t="s">
        <v>37</v>
      </c>
      <c r="C28" s="7"/>
      <c r="D28" s="7"/>
      <c r="E28" s="10"/>
      <c r="F28" s="7"/>
      <c r="G28" s="32"/>
      <c r="H28" s="48"/>
      <c r="I28" s="49" t="s">
        <v>38</v>
      </c>
      <c r="J28" s="50" t="s">
        <v>39</v>
      </c>
      <c r="K28" s="51"/>
      <c r="L28" s="51" t="s">
        <v>40</v>
      </c>
      <c r="M28" s="52" t="s">
        <v>41</v>
      </c>
      <c r="N28" s="53" t="s">
        <v>42</v>
      </c>
      <c r="O28" s="15"/>
      <c r="P28" s="5"/>
    </row>
    <row r="29" spans="1:16" x14ac:dyDescent="0.35">
      <c r="A29" s="4"/>
      <c r="B29" s="7"/>
      <c r="C29" s="7"/>
      <c r="D29" s="7"/>
      <c r="E29" s="7"/>
      <c r="F29" s="10" t="s">
        <v>43</v>
      </c>
      <c r="G29" s="196"/>
      <c r="H29" s="196"/>
      <c r="I29" s="49"/>
      <c r="J29" s="50"/>
      <c r="K29" s="197"/>
      <c r="L29" s="198"/>
      <c r="M29" s="50"/>
      <c r="N29" s="51"/>
      <c r="O29" s="54"/>
      <c r="P29" s="5"/>
    </row>
    <row r="30" spans="1:16" x14ac:dyDescent="0.35">
      <c r="A30" s="4"/>
      <c r="B30" s="7" t="s">
        <v>44</v>
      </c>
      <c r="C30" s="7"/>
      <c r="D30" s="7"/>
      <c r="E30" s="55"/>
      <c r="F30" s="10" t="s">
        <v>43</v>
      </c>
      <c r="G30" s="214"/>
      <c r="H30" s="214"/>
      <c r="I30" s="49"/>
      <c r="J30" s="50"/>
      <c r="K30" s="197"/>
      <c r="L30" s="198"/>
      <c r="M30" s="50"/>
      <c r="N30" s="197"/>
      <c r="O30" s="215"/>
      <c r="P30" s="5"/>
    </row>
    <row r="31" spans="1:16" x14ac:dyDescent="0.35">
      <c r="A31" s="4"/>
      <c r="B31" s="7" t="s">
        <v>45</v>
      </c>
      <c r="C31" s="7"/>
      <c r="D31" s="7"/>
      <c r="E31" s="56"/>
      <c r="F31" s="10" t="s">
        <v>43</v>
      </c>
      <c r="G31" s="214"/>
      <c r="H31" s="214"/>
      <c r="I31" s="49"/>
      <c r="J31" s="50"/>
      <c r="K31" s="197"/>
      <c r="L31" s="198"/>
      <c r="M31" s="50"/>
      <c r="N31" s="197"/>
      <c r="O31" s="215"/>
      <c r="P31" s="5"/>
    </row>
    <row r="32" spans="1:16" x14ac:dyDescent="0.35">
      <c r="A32" s="4"/>
      <c r="B32" s="7" t="s">
        <v>46</v>
      </c>
      <c r="C32" s="7"/>
      <c r="D32" s="193"/>
      <c r="E32" s="193"/>
      <c r="F32" s="193"/>
      <c r="G32" s="193"/>
      <c r="H32" s="211"/>
      <c r="I32" s="45" t="s">
        <v>47</v>
      </c>
      <c r="J32" s="41"/>
      <c r="K32" s="41"/>
      <c r="L32" s="41"/>
      <c r="M32" s="41"/>
      <c r="N32" s="41"/>
      <c r="O32" s="47"/>
      <c r="P32" s="5"/>
    </row>
    <row r="33" spans="1:20" ht="28.5" customHeight="1" x14ac:dyDescent="0.35">
      <c r="A33" s="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  <c r="P33" s="5"/>
    </row>
    <row r="34" spans="1:20" ht="18.649999999999999" customHeight="1" x14ac:dyDescent="0.35">
      <c r="A34" s="4"/>
      <c r="B34" s="32"/>
      <c r="C34" s="32"/>
      <c r="D34" s="32"/>
      <c r="E34" s="32"/>
      <c r="F34" s="194"/>
      <c r="G34" s="194"/>
      <c r="H34" s="194"/>
      <c r="I34" s="57">
        <f>G2</f>
        <v>0</v>
      </c>
      <c r="J34" s="193"/>
      <c r="K34" s="193"/>
      <c r="L34" s="194"/>
      <c r="M34" s="194"/>
      <c r="N34" s="194"/>
      <c r="O34" s="8"/>
      <c r="P34" s="5"/>
    </row>
    <row r="35" spans="1:20" x14ac:dyDescent="0.35">
      <c r="A35" s="4"/>
      <c r="B35" s="7" t="s">
        <v>48</v>
      </c>
      <c r="C35" s="7"/>
      <c r="D35" s="7"/>
      <c r="E35" s="7"/>
      <c r="F35" s="212" t="s">
        <v>49</v>
      </c>
      <c r="G35" s="212"/>
      <c r="H35" s="212"/>
      <c r="I35" s="154" t="s">
        <v>50</v>
      </c>
      <c r="J35" s="154"/>
      <c r="K35" s="154"/>
      <c r="L35" s="213" t="s">
        <v>51</v>
      </c>
      <c r="M35" s="213"/>
      <c r="N35" s="213"/>
      <c r="O35" s="34"/>
      <c r="P35" s="5"/>
    </row>
    <row r="36" spans="1:20" ht="15" thickBot="1" x14ac:dyDescent="0.4">
      <c r="A36" s="22"/>
      <c r="B36" s="58" t="s">
        <v>52</v>
      </c>
      <c r="C36" s="58"/>
      <c r="D36" s="58"/>
      <c r="E36" s="58"/>
      <c r="F36" s="216"/>
      <c r="G36" s="216"/>
      <c r="H36" s="216"/>
      <c r="I36" s="217"/>
      <c r="J36" s="217"/>
      <c r="K36" s="217"/>
      <c r="L36" s="59"/>
      <c r="M36" s="59"/>
      <c r="N36" s="59"/>
      <c r="O36" s="60"/>
      <c r="P36" s="5"/>
    </row>
    <row r="37" spans="1:20" x14ac:dyDescent="0.35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6"/>
      <c r="P37" s="5"/>
      <c r="Q37" s="5"/>
      <c r="R37" s="5"/>
      <c r="S37" s="5"/>
      <c r="T37" s="5"/>
    </row>
    <row r="38" spans="1:20" x14ac:dyDescent="0.35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6"/>
      <c r="P38" s="5"/>
      <c r="Q38" s="5"/>
      <c r="R38" s="5"/>
      <c r="S38" s="5"/>
      <c r="T38" s="5"/>
    </row>
    <row r="39" spans="1:20" ht="15" thickBot="1" x14ac:dyDescent="0.4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6"/>
      <c r="P39" s="5"/>
      <c r="Q39" s="5"/>
      <c r="R39" s="5"/>
      <c r="S39" s="5"/>
      <c r="T39" s="5"/>
    </row>
    <row r="40" spans="1:20" x14ac:dyDescent="0.35">
      <c r="A40" s="35"/>
      <c r="B40" s="218" t="s">
        <v>53</v>
      </c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9"/>
    </row>
    <row r="41" spans="1:20" x14ac:dyDescent="0.35">
      <c r="A41" s="40"/>
      <c r="B41" s="220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1"/>
    </row>
    <row r="42" spans="1:20" ht="15" customHeight="1" x14ac:dyDescent="0.35">
      <c r="A42" s="4"/>
      <c r="B42" s="61"/>
      <c r="C42" s="62"/>
      <c r="D42" s="7"/>
      <c r="E42" s="7"/>
      <c r="F42" s="7"/>
      <c r="G42" s="222" t="s">
        <v>54</v>
      </c>
      <c r="H42" s="222" t="s">
        <v>55</v>
      </c>
      <c r="I42" s="223" t="s">
        <v>56</v>
      </c>
      <c r="J42" s="63" t="s">
        <v>57</v>
      </c>
      <c r="K42" s="224" t="s">
        <v>58</v>
      </c>
      <c r="L42" s="224" t="s">
        <v>59</v>
      </c>
      <c r="M42" s="63" t="s">
        <v>60</v>
      </c>
      <c r="N42" s="224" t="s">
        <v>61</v>
      </c>
      <c r="O42" s="226" t="s">
        <v>62</v>
      </c>
    </row>
    <row r="43" spans="1:20" ht="16.5" x14ac:dyDescent="0.35">
      <c r="A43" s="4"/>
      <c r="B43" s="7"/>
      <c r="C43" s="234" t="s">
        <v>63</v>
      </c>
      <c r="D43" s="154"/>
      <c r="E43" s="154"/>
      <c r="F43" s="235"/>
      <c r="G43" s="222"/>
      <c r="H43" s="222"/>
      <c r="I43" s="223"/>
      <c r="J43" s="63" t="s">
        <v>64</v>
      </c>
      <c r="K43" s="224"/>
      <c r="L43" s="224" t="s">
        <v>59</v>
      </c>
      <c r="M43" s="63" t="s">
        <v>65</v>
      </c>
      <c r="N43" s="224"/>
      <c r="O43" s="226"/>
    </row>
    <row r="44" spans="1:20" x14ac:dyDescent="0.35">
      <c r="A44" s="4"/>
      <c r="B44" s="64" t="s">
        <v>17</v>
      </c>
      <c r="C44" s="65"/>
      <c r="D44" s="33"/>
      <c r="E44" s="33"/>
      <c r="F44" s="66"/>
      <c r="G44" s="222"/>
      <c r="H44" s="222"/>
      <c r="I44" s="223"/>
      <c r="J44" s="63" t="s">
        <v>66</v>
      </c>
      <c r="K44" s="224"/>
      <c r="L44" s="224"/>
      <c r="M44" s="63" t="s">
        <v>67</v>
      </c>
      <c r="N44" s="224"/>
      <c r="O44" s="226"/>
    </row>
    <row r="45" spans="1:20" x14ac:dyDescent="0.35">
      <c r="A45" s="4"/>
      <c r="B45" s="7"/>
      <c r="C45" s="62"/>
      <c r="D45" s="7"/>
      <c r="E45" s="7"/>
      <c r="F45" s="7"/>
      <c r="G45" s="222"/>
      <c r="H45" s="222"/>
      <c r="I45" s="223"/>
      <c r="J45" s="63"/>
      <c r="K45" s="225"/>
      <c r="L45" s="225"/>
      <c r="M45" s="67"/>
      <c r="N45" s="225"/>
      <c r="O45" s="227"/>
    </row>
    <row r="46" spans="1:20" x14ac:dyDescent="0.35">
      <c r="A46" s="4"/>
      <c r="B46" s="7"/>
      <c r="C46" s="62"/>
      <c r="D46" s="7"/>
      <c r="E46" s="7"/>
      <c r="F46" s="68" t="s">
        <v>68</v>
      </c>
      <c r="G46" s="222"/>
      <c r="H46" s="222"/>
      <c r="I46" s="223"/>
      <c r="J46" s="68" t="s">
        <v>43</v>
      </c>
      <c r="K46" s="68" t="s">
        <v>43</v>
      </c>
      <c r="L46" s="68" t="s">
        <v>43</v>
      </c>
      <c r="M46" s="68" t="s">
        <v>43</v>
      </c>
      <c r="N46" s="68" t="s">
        <v>43</v>
      </c>
      <c r="O46" s="69" t="s">
        <v>43</v>
      </c>
    </row>
    <row r="47" spans="1:20" x14ac:dyDescent="0.35">
      <c r="A47" s="12"/>
      <c r="B47" s="70">
        <v>1</v>
      </c>
      <c r="C47" s="71">
        <v>2</v>
      </c>
      <c r="D47" s="51"/>
      <c r="E47" s="51"/>
      <c r="F47" s="72"/>
      <c r="G47" s="50">
        <v>3</v>
      </c>
      <c r="H47" s="50">
        <v>5</v>
      </c>
      <c r="I47" s="50">
        <v>6</v>
      </c>
      <c r="J47" s="50">
        <v>7</v>
      </c>
      <c r="K47" s="50">
        <v>8</v>
      </c>
      <c r="L47" s="50">
        <v>9</v>
      </c>
      <c r="M47" s="50">
        <v>10</v>
      </c>
      <c r="N47" s="50">
        <v>11</v>
      </c>
      <c r="O47" s="73">
        <v>12</v>
      </c>
      <c r="P47" s="74" t="s">
        <v>69</v>
      </c>
    </row>
    <row r="48" spans="1:20" ht="15.75" customHeight="1" x14ac:dyDescent="0.35">
      <c r="A48" s="4"/>
      <c r="B48" s="236">
        <f>D12</f>
        <v>0</v>
      </c>
      <c r="C48" s="75" t="s">
        <v>70</v>
      </c>
      <c r="D48" s="237">
        <f>B12</f>
        <v>0</v>
      </c>
      <c r="E48" s="238"/>
      <c r="F48" s="76">
        <f>E12</f>
        <v>0</v>
      </c>
      <c r="G48" s="239"/>
      <c r="H48" s="240"/>
      <c r="I48" s="242" t="str">
        <f>IF(H48&gt;0,(($S$1*$S$6)/100)+$J$2," ")</f>
        <v xml:space="preserve"> </v>
      </c>
      <c r="J48" s="253" t="str">
        <f>IF(H48&gt;0,H48*I48,"-")</f>
        <v>-</v>
      </c>
      <c r="K48" s="254"/>
      <c r="L48" s="254"/>
      <c r="M48" s="254"/>
      <c r="N48" s="255" t="str">
        <f>IF(D48&gt;0,SUM(J48:M49),"-")</f>
        <v>-</v>
      </c>
      <c r="O48" s="256"/>
      <c r="P48" s="247">
        <f>F51-F48</f>
        <v>0</v>
      </c>
      <c r="Q48" s="265" t="s">
        <v>94</v>
      </c>
      <c r="R48" s="266"/>
      <c r="S48" s="266"/>
    </row>
    <row r="49" spans="1:19" ht="15.5" x14ac:dyDescent="0.35">
      <c r="A49" s="4"/>
      <c r="B49" s="236"/>
      <c r="C49" s="77" t="s">
        <v>71</v>
      </c>
      <c r="D49" s="248"/>
      <c r="E49" s="249"/>
      <c r="F49" s="78"/>
      <c r="G49" s="239"/>
      <c r="H49" s="241"/>
      <c r="I49" s="242"/>
      <c r="J49" s="253"/>
      <c r="K49" s="254"/>
      <c r="L49" s="254"/>
      <c r="M49" s="254"/>
      <c r="N49" s="255"/>
      <c r="O49" s="256"/>
      <c r="P49" s="247"/>
      <c r="Q49" s="265"/>
      <c r="R49" s="266"/>
      <c r="S49" s="266"/>
    </row>
    <row r="50" spans="1:19" ht="15.5" x14ac:dyDescent="0.35">
      <c r="A50" s="79"/>
      <c r="B50" s="250"/>
      <c r="C50" s="80" t="s">
        <v>70</v>
      </c>
      <c r="D50" s="251"/>
      <c r="E50" s="252"/>
      <c r="F50" s="81"/>
      <c r="G50" s="239"/>
      <c r="H50" s="240"/>
      <c r="I50" s="242" t="str">
        <f t="shared" ref="I50" si="0">IF(H50&gt;0,(($S$1*$S$6)/100)+$J$2," ")</f>
        <v xml:space="preserve"> </v>
      </c>
      <c r="J50" s="253" t="str">
        <f t="shared" ref="J50" si="1">IF(H50&gt;0,H50*I50,"-")</f>
        <v>-</v>
      </c>
      <c r="K50" s="243"/>
      <c r="L50" s="243"/>
      <c r="M50" s="243"/>
      <c r="N50" s="245" t="str">
        <f t="shared" ref="N50" si="2">IF(D50&gt;0,SUM(J50:M51),"-")</f>
        <v>-</v>
      </c>
      <c r="O50" s="228"/>
      <c r="P50" s="247"/>
      <c r="Q50" s="265"/>
      <c r="R50" s="266"/>
      <c r="S50" s="266"/>
    </row>
    <row r="51" spans="1:19" ht="15.5" x14ac:dyDescent="0.35">
      <c r="A51" s="40"/>
      <c r="B51" s="250"/>
      <c r="C51" s="82" t="s">
        <v>71</v>
      </c>
      <c r="D51" s="230"/>
      <c r="E51" s="231"/>
      <c r="F51" s="83"/>
      <c r="G51" s="239"/>
      <c r="H51" s="241"/>
      <c r="I51" s="242"/>
      <c r="J51" s="253"/>
      <c r="K51" s="244"/>
      <c r="L51" s="244"/>
      <c r="M51" s="244"/>
      <c r="N51" s="246"/>
      <c r="O51" s="229"/>
      <c r="P51" s="247"/>
      <c r="Q51" s="265"/>
      <c r="R51" s="266"/>
      <c r="S51" s="266"/>
    </row>
    <row r="52" spans="1:19" ht="15.5" x14ac:dyDescent="0.35">
      <c r="A52" s="4"/>
      <c r="B52" s="232"/>
      <c r="C52" s="75" t="s">
        <v>70</v>
      </c>
      <c r="D52" s="257"/>
      <c r="E52" s="258"/>
      <c r="F52" s="84"/>
      <c r="G52" s="259"/>
      <c r="H52" s="261"/>
      <c r="I52" s="242" t="str">
        <f t="shared" ref="I52" si="3">IF(H52&gt;0,(($S$1*$S$6)/100)+$J$2," ")</f>
        <v xml:space="preserve"> </v>
      </c>
      <c r="J52" s="263" t="str">
        <f t="shared" ref="J52" si="4">IF(H52&gt;0,H52*I52,"-")</f>
        <v>-</v>
      </c>
      <c r="K52" s="243"/>
      <c r="L52" s="243"/>
      <c r="M52" s="243"/>
      <c r="N52" s="245" t="str">
        <f t="shared" ref="N52" si="5">IF(D52&gt;0,SUM(J52:M53),"-")</f>
        <v>-</v>
      </c>
      <c r="O52" s="228"/>
      <c r="P52" s="247">
        <f t="shared" ref="P52:P56" si="6">F55-F52</f>
        <v>0</v>
      </c>
      <c r="Q52" s="265"/>
      <c r="R52" s="266"/>
      <c r="S52" s="266"/>
    </row>
    <row r="53" spans="1:19" ht="15.5" x14ac:dyDescent="0.35">
      <c r="A53" s="4"/>
      <c r="B53" s="233"/>
      <c r="C53" s="77" t="s">
        <v>71</v>
      </c>
      <c r="D53" s="257"/>
      <c r="E53" s="258"/>
      <c r="F53" s="78"/>
      <c r="G53" s="260"/>
      <c r="H53" s="262"/>
      <c r="I53" s="242"/>
      <c r="J53" s="264"/>
      <c r="K53" s="244"/>
      <c r="L53" s="244"/>
      <c r="M53" s="244"/>
      <c r="N53" s="246"/>
      <c r="O53" s="229"/>
      <c r="P53" s="247"/>
      <c r="Q53" s="265"/>
      <c r="R53" s="266"/>
      <c r="S53" s="266"/>
    </row>
    <row r="54" spans="1:19" ht="15.5" x14ac:dyDescent="0.35">
      <c r="A54" s="79"/>
      <c r="B54" s="232"/>
      <c r="C54" s="80" t="s">
        <v>70</v>
      </c>
      <c r="D54" s="251"/>
      <c r="E54" s="252"/>
      <c r="F54" s="81"/>
      <c r="G54" s="259"/>
      <c r="H54" s="261"/>
      <c r="I54" s="242" t="str">
        <f t="shared" ref="I54" si="7">IF(H54&gt;0,(($S$1*$S$6)/100)+$J$2," ")</f>
        <v xml:space="preserve"> </v>
      </c>
      <c r="J54" s="263" t="str">
        <f t="shared" ref="J54" si="8">IF(H54&gt;0,H54*I54,"-")</f>
        <v>-</v>
      </c>
      <c r="K54" s="243"/>
      <c r="L54" s="243"/>
      <c r="M54" s="243"/>
      <c r="N54" s="245" t="str">
        <f t="shared" ref="N54" si="9">IF(D54&gt;0,SUM(J54:M55),"-")</f>
        <v>-</v>
      </c>
      <c r="O54" s="228"/>
      <c r="P54" s="247"/>
      <c r="Q54" s="265"/>
      <c r="R54" s="266"/>
      <c r="S54" s="266"/>
    </row>
    <row r="55" spans="1:19" ht="15.5" x14ac:dyDescent="0.35">
      <c r="A55" s="40"/>
      <c r="B55" s="233"/>
      <c r="C55" s="82" t="s">
        <v>71</v>
      </c>
      <c r="D55" s="230"/>
      <c r="E55" s="231"/>
      <c r="F55" s="83"/>
      <c r="G55" s="260"/>
      <c r="H55" s="262"/>
      <c r="I55" s="242"/>
      <c r="J55" s="264"/>
      <c r="K55" s="244"/>
      <c r="L55" s="244"/>
      <c r="M55" s="244"/>
      <c r="N55" s="246"/>
      <c r="O55" s="229"/>
      <c r="P55" s="247"/>
      <c r="Q55" s="265"/>
      <c r="R55" s="266"/>
      <c r="S55" s="266"/>
    </row>
    <row r="56" spans="1:19" ht="15.5" x14ac:dyDescent="0.35">
      <c r="A56" s="4"/>
      <c r="B56" s="232"/>
      <c r="C56" s="75" t="s">
        <v>70</v>
      </c>
      <c r="D56" s="257"/>
      <c r="E56" s="258"/>
      <c r="F56" s="84"/>
      <c r="G56" s="259"/>
      <c r="H56" s="240"/>
      <c r="I56" s="242" t="str">
        <f t="shared" ref="I56" si="10">IF(H56&gt;0,(($S$1*$S$6)/100)+$J$2," ")</f>
        <v xml:space="preserve"> </v>
      </c>
      <c r="J56" s="253" t="str">
        <f t="shared" ref="J56" si="11">IF(H56&gt;0,H56*I56,"-")</f>
        <v>-</v>
      </c>
      <c r="K56" s="243"/>
      <c r="L56" s="254"/>
      <c r="M56" s="254"/>
      <c r="N56" s="245" t="str">
        <f t="shared" ref="N56" si="12">IF(D56&gt;0,SUM(J56:M57),"-")</f>
        <v>-</v>
      </c>
      <c r="O56" s="228"/>
      <c r="P56" s="247">
        <f t="shared" si="6"/>
        <v>0</v>
      </c>
      <c r="Q56" s="265"/>
      <c r="R56" s="266"/>
      <c r="S56" s="266"/>
    </row>
    <row r="57" spans="1:19" ht="15.5" x14ac:dyDescent="0.35">
      <c r="A57" s="4"/>
      <c r="B57" s="233"/>
      <c r="C57" s="77" t="s">
        <v>71</v>
      </c>
      <c r="D57" s="248"/>
      <c r="E57" s="249"/>
      <c r="F57" s="78"/>
      <c r="G57" s="260"/>
      <c r="H57" s="241"/>
      <c r="I57" s="242"/>
      <c r="J57" s="253"/>
      <c r="K57" s="244"/>
      <c r="L57" s="254"/>
      <c r="M57" s="254"/>
      <c r="N57" s="246"/>
      <c r="O57" s="229"/>
      <c r="P57" s="247"/>
      <c r="Q57" s="265"/>
      <c r="R57" s="266"/>
      <c r="S57" s="266"/>
    </row>
    <row r="58" spans="1:19" ht="15.5" x14ac:dyDescent="0.35">
      <c r="A58" s="79"/>
      <c r="B58" s="232"/>
      <c r="C58" s="80" t="s">
        <v>70</v>
      </c>
      <c r="D58" s="251"/>
      <c r="E58" s="252"/>
      <c r="F58" s="81"/>
      <c r="G58" s="259"/>
      <c r="H58" s="240"/>
      <c r="I58" s="242" t="str">
        <f t="shared" ref="I58" si="13">IF(H58&gt;0,(($S$1*$S$6)/100)+$J$2," ")</f>
        <v xml:space="preserve"> </v>
      </c>
      <c r="J58" s="263" t="str">
        <f t="shared" ref="J58" si="14">IF(H58&gt;0,H58*I58,"-")</f>
        <v>-</v>
      </c>
      <c r="K58" s="243"/>
      <c r="L58" s="243"/>
      <c r="M58" s="243"/>
      <c r="N58" s="245" t="str">
        <f t="shared" ref="N58" si="15">IF(D58&gt;0,SUM(J58:M59),"-")</f>
        <v>-</v>
      </c>
      <c r="O58" s="228"/>
      <c r="P58" s="247"/>
      <c r="Q58" s="265"/>
      <c r="R58" s="266"/>
      <c r="S58" s="266"/>
    </row>
    <row r="59" spans="1:19" ht="15.5" x14ac:dyDescent="0.35">
      <c r="A59" s="40"/>
      <c r="B59" s="233"/>
      <c r="C59" s="82" t="s">
        <v>71</v>
      </c>
      <c r="D59" s="230"/>
      <c r="E59" s="231"/>
      <c r="F59" s="83"/>
      <c r="G59" s="260"/>
      <c r="H59" s="241"/>
      <c r="I59" s="242"/>
      <c r="J59" s="264"/>
      <c r="K59" s="244"/>
      <c r="L59" s="244"/>
      <c r="M59" s="244"/>
      <c r="N59" s="246"/>
      <c r="O59" s="229"/>
      <c r="P59" s="247"/>
      <c r="Q59" s="265"/>
      <c r="R59" s="266"/>
      <c r="S59" s="266"/>
    </row>
    <row r="60" spans="1:19" x14ac:dyDescent="0.35">
      <c r="A60" s="4"/>
      <c r="B60" s="28" t="s">
        <v>72</v>
      </c>
      <c r="C60" s="28"/>
      <c r="D60" s="28"/>
      <c r="E60" s="28"/>
      <c r="F60" s="85"/>
      <c r="G60" s="28"/>
      <c r="H60" s="86" t="s">
        <v>61</v>
      </c>
      <c r="I60" s="28"/>
      <c r="J60" s="128">
        <f>SUM(J48:J59)</f>
        <v>0</v>
      </c>
      <c r="K60" s="128">
        <f t="shared" ref="K60:N60" si="16">SUM(K48:K59)</f>
        <v>0</v>
      </c>
      <c r="L60" s="128">
        <f t="shared" si="16"/>
        <v>0</v>
      </c>
      <c r="M60" s="128">
        <f t="shared" si="16"/>
        <v>0</v>
      </c>
      <c r="N60" s="127">
        <f t="shared" si="16"/>
        <v>0</v>
      </c>
      <c r="O60" s="126"/>
    </row>
    <row r="61" spans="1:19" x14ac:dyDescent="0.35">
      <c r="A61" s="4"/>
      <c r="B61" s="7" t="s">
        <v>73</v>
      </c>
      <c r="C61" s="28"/>
      <c r="D61" s="28"/>
      <c r="E61" s="7"/>
      <c r="F61" s="87"/>
      <c r="G61" s="28"/>
      <c r="H61" s="88" t="s">
        <v>74</v>
      </c>
      <c r="I61" s="89"/>
      <c r="J61" s="89"/>
      <c r="K61" s="89"/>
      <c r="L61" s="89"/>
      <c r="M61" s="90"/>
      <c r="N61" s="129">
        <f>G30</f>
        <v>0</v>
      </c>
      <c r="O61" s="91"/>
    </row>
    <row r="62" spans="1:19" ht="15" thickBot="1" x14ac:dyDescent="0.4">
      <c r="A62" s="4"/>
      <c r="B62" s="7"/>
      <c r="C62" s="28"/>
      <c r="D62" s="28"/>
      <c r="E62" s="28"/>
      <c r="F62" s="28"/>
      <c r="G62" s="28"/>
      <c r="H62" s="92" t="s">
        <v>75</v>
      </c>
      <c r="I62" s="93"/>
      <c r="J62" s="93"/>
      <c r="K62" s="93"/>
      <c r="L62" s="93"/>
      <c r="M62" s="93"/>
      <c r="N62" s="125">
        <f>N60-N61</f>
        <v>0</v>
      </c>
      <c r="O62" s="94"/>
    </row>
    <row r="63" spans="1:19" x14ac:dyDescent="0.35">
      <c r="A63" s="4"/>
      <c r="B63" s="7"/>
      <c r="C63" s="7"/>
      <c r="D63" s="7" t="s">
        <v>33</v>
      </c>
      <c r="E63" s="7"/>
      <c r="F63" s="7"/>
      <c r="G63" s="7"/>
      <c r="H63" s="38" t="s">
        <v>76</v>
      </c>
      <c r="I63" s="7"/>
      <c r="J63" s="7"/>
      <c r="K63" s="7"/>
      <c r="L63" s="7"/>
      <c r="M63" s="7"/>
      <c r="N63" s="7"/>
      <c r="O63" s="8"/>
    </row>
    <row r="64" spans="1:19" x14ac:dyDescent="0.35">
      <c r="A64" s="4"/>
      <c r="B64" s="7" t="s">
        <v>77</v>
      </c>
      <c r="C64" s="7"/>
      <c r="D64" s="7" t="s">
        <v>78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8"/>
    </row>
    <row r="65" spans="1:15" x14ac:dyDescent="0.35">
      <c r="A65" s="4"/>
      <c r="B65" s="7" t="s">
        <v>79</v>
      </c>
      <c r="C65" s="7"/>
      <c r="D65" s="7" t="s">
        <v>80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1:15" x14ac:dyDescent="0.35">
      <c r="A66" s="4"/>
      <c r="B66" s="7" t="s">
        <v>81</v>
      </c>
      <c r="C66" s="7"/>
      <c r="D66" s="7" t="s">
        <v>82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8"/>
    </row>
    <row r="67" spans="1:15" ht="5.25" customHeight="1" x14ac:dyDescent="0.35">
      <c r="A67" s="4"/>
      <c r="O67" s="95"/>
    </row>
    <row r="68" spans="1:15" ht="16.5" x14ac:dyDescent="0.35">
      <c r="A68" s="4"/>
      <c r="B68" s="7" t="s">
        <v>83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8"/>
    </row>
    <row r="69" spans="1:15" ht="16.5" x14ac:dyDescent="0.35">
      <c r="A69" s="4"/>
      <c r="B69" s="7" t="s">
        <v>84</v>
      </c>
      <c r="C69" s="7"/>
      <c r="D69" s="7"/>
      <c r="E69" s="7"/>
      <c r="F69" s="7"/>
      <c r="G69" s="7"/>
      <c r="H69" s="7"/>
      <c r="I69" s="7"/>
      <c r="J69" s="7"/>
      <c r="K69" s="96">
        <f>I34</f>
        <v>0</v>
      </c>
      <c r="L69" s="267"/>
      <c r="M69" s="267"/>
      <c r="N69" s="267"/>
      <c r="O69" s="268"/>
    </row>
    <row r="70" spans="1:15" ht="16.5" x14ac:dyDescent="0.35">
      <c r="A70" s="4"/>
      <c r="B70" s="7" t="s">
        <v>85</v>
      </c>
      <c r="C70" s="7"/>
      <c r="D70" s="7"/>
      <c r="E70" s="7"/>
      <c r="F70" s="7"/>
      <c r="G70" s="7"/>
      <c r="H70" s="7"/>
      <c r="I70" s="7"/>
      <c r="J70" s="7"/>
      <c r="K70" s="154" t="s">
        <v>86</v>
      </c>
      <c r="L70" s="154"/>
      <c r="M70" s="154"/>
      <c r="N70" s="154"/>
      <c r="O70" s="155"/>
    </row>
    <row r="71" spans="1:15" ht="15" thickBot="1" x14ac:dyDescent="0.4">
      <c r="A71" s="22"/>
      <c r="B71" s="58" t="s">
        <v>87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97"/>
    </row>
  </sheetData>
  <sheetProtection sheet="1" objects="1" scenarios="1"/>
  <mergeCells count="144">
    <mergeCell ref="Q48:S59"/>
    <mergeCell ref="L69:O69"/>
    <mergeCell ref="K70:O70"/>
    <mergeCell ref="A1:H2"/>
    <mergeCell ref="M2:O2"/>
    <mergeCell ref="I1:O1"/>
    <mergeCell ref="J58:J59"/>
    <mergeCell ref="K58:K59"/>
    <mergeCell ref="L58:L59"/>
    <mergeCell ref="M58:M59"/>
    <mergeCell ref="N58:N59"/>
    <mergeCell ref="O58:O59"/>
    <mergeCell ref="D57:E57"/>
    <mergeCell ref="B58:B59"/>
    <mergeCell ref="D58:E58"/>
    <mergeCell ref="G58:G59"/>
    <mergeCell ref="H58:H59"/>
    <mergeCell ref="I58:I59"/>
    <mergeCell ref="D59:E59"/>
    <mergeCell ref="K56:K57"/>
    <mergeCell ref="L56:L57"/>
    <mergeCell ref="M56:M57"/>
    <mergeCell ref="N56:N57"/>
    <mergeCell ref="O56:O57"/>
    <mergeCell ref="B56:B57"/>
    <mergeCell ref="D56:E56"/>
    <mergeCell ref="G56:G57"/>
    <mergeCell ref="H56:H57"/>
    <mergeCell ref="I56:I57"/>
    <mergeCell ref="J56:J57"/>
    <mergeCell ref="P52:P55"/>
    <mergeCell ref="D53:E53"/>
    <mergeCell ref="B54:B55"/>
    <mergeCell ref="D54:E54"/>
    <mergeCell ref="G54:G55"/>
    <mergeCell ref="H54:H55"/>
    <mergeCell ref="I54:I55"/>
    <mergeCell ref="J54:J55"/>
    <mergeCell ref="K54:K55"/>
    <mergeCell ref="L54:L55"/>
    <mergeCell ref="J52:J53"/>
    <mergeCell ref="K52:K53"/>
    <mergeCell ref="L52:L53"/>
    <mergeCell ref="D52:E52"/>
    <mergeCell ref="G52:G53"/>
    <mergeCell ref="H52:H53"/>
    <mergeCell ref="I52:I53"/>
    <mergeCell ref="P56:P59"/>
    <mergeCell ref="M54:M55"/>
    <mergeCell ref="N54:N55"/>
    <mergeCell ref="O54:O55"/>
    <mergeCell ref="D55:E55"/>
    <mergeCell ref="P48:P51"/>
    <mergeCell ref="D49:E49"/>
    <mergeCell ref="B50:B51"/>
    <mergeCell ref="D50:E50"/>
    <mergeCell ref="G50:G51"/>
    <mergeCell ref="H50:H51"/>
    <mergeCell ref="I50:I51"/>
    <mergeCell ref="J50:J51"/>
    <mergeCell ref="K50:K51"/>
    <mergeCell ref="J48:J49"/>
    <mergeCell ref="K48:K49"/>
    <mergeCell ref="L48:L49"/>
    <mergeCell ref="M48:M49"/>
    <mergeCell ref="N48:N49"/>
    <mergeCell ref="O48:O49"/>
    <mergeCell ref="N52:N53"/>
    <mergeCell ref="O52:O53"/>
    <mergeCell ref="L50:L51"/>
    <mergeCell ref="M50:M51"/>
    <mergeCell ref="N50:N51"/>
    <mergeCell ref="O50:O51"/>
    <mergeCell ref="D51:E51"/>
    <mergeCell ref="B52:B53"/>
    <mergeCell ref="C43:F43"/>
    <mergeCell ref="B48:B49"/>
    <mergeCell ref="D48:E48"/>
    <mergeCell ref="G48:G49"/>
    <mergeCell ref="H48:H49"/>
    <mergeCell ref="I48:I49"/>
    <mergeCell ref="M52:M53"/>
    <mergeCell ref="F36:H36"/>
    <mergeCell ref="I36:K36"/>
    <mergeCell ref="B40:O41"/>
    <mergeCell ref="G42:G46"/>
    <mergeCell ref="H42:H46"/>
    <mergeCell ref="I42:I46"/>
    <mergeCell ref="K42:K45"/>
    <mergeCell ref="L42:L45"/>
    <mergeCell ref="N42:N45"/>
    <mergeCell ref="O42:O45"/>
    <mergeCell ref="D32:H32"/>
    <mergeCell ref="F34:H34"/>
    <mergeCell ref="J34:K34"/>
    <mergeCell ref="L34:N34"/>
    <mergeCell ref="F35:H35"/>
    <mergeCell ref="I35:K35"/>
    <mergeCell ref="L35:N35"/>
    <mergeCell ref="G30:H30"/>
    <mergeCell ref="K30:L30"/>
    <mergeCell ref="N30:O30"/>
    <mergeCell ref="G31:H31"/>
    <mergeCell ref="K31:L31"/>
    <mergeCell ref="N31:O31"/>
    <mergeCell ref="F18:G18"/>
    <mergeCell ref="N18:O18"/>
    <mergeCell ref="G24:H24"/>
    <mergeCell ref="G25:H25"/>
    <mergeCell ref="K25:O25"/>
    <mergeCell ref="G29:H29"/>
    <mergeCell ref="K29:L29"/>
    <mergeCell ref="B14:C14"/>
    <mergeCell ref="F14:H14"/>
    <mergeCell ref="I14:K14"/>
    <mergeCell ref="L14:N14"/>
    <mergeCell ref="H15:O15"/>
    <mergeCell ref="F17:G17"/>
    <mergeCell ref="K20:O20"/>
    <mergeCell ref="B12:C12"/>
    <mergeCell ref="F12:H12"/>
    <mergeCell ref="I12:K12"/>
    <mergeCell ref="L12:N12"/>
    <mergeCell ref="B13:C13"/>
    <mergeCell ref="F13:H13"/>
    <mergeCell ref="I13:K13"/>
    <mergeCell ref="L13:N13"/>
    <mergeCell ref="G8:K8"/>
    <mergeCell ref="M8:O8"/>
    <mergeCell ref="B10:E10"/>
    <mergeCell ref="F10:H11"/>
    <mergeCell ref="I10:K11"/>
    <mergeCell ref="L10:O10"/>
    <mergeCell ref="B11:C11"/>
    <mergeCell ref="L11:N11"/>
    <mergeCell ref="P3:Q5"/>
    <mergeCell ref="P7:Q8"/>
    <mergeCell ref="B4:C4"/>
    <mergeCell ref="B5:C5"/>
    <mergeCell ref="B6:C6"/>
    <mergeCell ref="M6:O6"/>
    <mergeCell ref="B7:C7"/>
    <mergeCell ref="G7:K7"/>
    <mergeCell ref="L7:O7"/>
  </mergeCells>
  <dataValidations count="1">
    <dataValidation type="list" allowBlank="1" showInputMessage="1" showErrorMessage="1" sqref="L16" xr:uid="{8176A585-81FA-4170-946C-571E6EA524E2}">
      <formula1>$S$16:$S$17</formula1>
    </dataValidation>
  </dataValidations>
  <pageMargins left="0.61" right="0.13" top="0.44" bottom="0.28999999999999998" header="0.15" footer="0.31496062992125984"/>
  <pageSetup paperSize="9" scale="6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Cestovné</vt:lpstr>
      <vt:lpstr>Cestovné!Oblast_tisku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Kalous</dc:creator>
  <cp:lastModifiedBy>Roman Kalous</cp:lastModifiedBy>
  <cp:lastPrinted>2022-04-22T09:08:15Z</cp:lastPrinted>
  <dcterms:created xsi:type="dcterms:W3CDTF">2022-04-22T08:42:49Z</dcterms:created>
  <dcterms:modified xsi:type="dcterms:W3CDTF">2026-01-13T15:12:57Z</dcterms:modified>
</cp:coreProperties>
</file>